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3"/>
  </bookViews>
  <sheets>
    <sheet name="Introduction" sheetId="1" r:id="rId1"/>
    <sheet name="5 Minute Cash Flow" sheetId="2" r:id="rId2"/>
    <sheet name="Backroom workings" sheetId="3" state="hidden" r:id="rId3"/>
    <sheet name="Summary" sheetId="4" r:id="rId4"/>
  </sheets>
  <externalReferences>
    <externalReference r:id="rId7"/>
  </externalReferences>
  <definedNames/>
  <calcPr fullCalcOnLoad="1"/>
</workbook>
</file>

<file path=xl/comments2.xml><?xml version="1.0" encoding="utf-8"?>
<comments xmlns="http://schemas.openxmlformats.org/spreadsheetml/2006/main">
  <authors>
    <author>Josh Curties</author>
  </authors>
  <commentList>
    <comment ref="D4" authorId="0">
      <text>
        <r>
          <rPr>
            <b/>
            <sz val="9"/>
            <rFont val="Tahoma"/>
            <family val="2"/>
          </rPr>
          <t>A4G LLP:</t>
        </r>
        <r>
          <rPr>
            <sz val="9"/>
            <rFont val="Tahoma"/>
            <family val="2"/>
          </rPr>
          <t xml:space="preserve">
Enter the date that you are preparing this</t>
        </r>
      </text>
    </comment>
    <comment ref="I11" authorId="0">
      <text>
        <r>
          <rPr>
            <b/>
            <sz val="9"/>
            <rFont val="Tahoma"/>
            <family val="2"/>
          </rPr>
          <t>A4G LLP:</t>
        </r>
        <r>
          <rPr>
            <sz val="9"/>
            <rFont val="Tahoma"/>
            <family val="2"/>
          </rPr>
          <t xml:space="preserve">
Enter the cash balance in your current accounts at todays date</t>
        </r>
      </text>
    </comment>
    <comment ref="I12" authorId="0">
      <text>
        <r>
          <rPr>
            <b/>
            <sz val="9"/>
            <rFont val="Tahoma"/>
            <family val="2"/>
          </rPr>
          <t>A4G LLP:</t>
        </r>
        <r>
          <rPr>
            <sz val="9"/>
            <rFont val="Tahoma"/>
            <family val="2"/>
          </rPr>
          <t xml:space="preserve">
Enter the amount of cash that you have in the business reserve accounts</t>
        </r>
      </text>
    </comment>
    <comment ref="I15"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B19" authorId="0">
      <text>
        <r>
          <rPr>
            <b/>
            <sz val="9"/>
            <rFont val="Tahoma"/>
            <family val="2"/>
          </rPr>
          <t>A4G LLP:</t>
        </r>
        <r>
          <rPr>
            <sz val="9"/>
            <rFont val="Tahoma"/>
            <family val="2"/>
          </rPr>
          <t xml:space="preserve">
In this column enter the names of all the items that you identified you must accrued for through out the year.</t>
        </r>
      </text>
    </comment>
    <comment ref="F19" authorId="0">
      <text>
        <r>
          <rPr>
            <b/>
            <sz val="9"/>
            <rFont val="Tahoma"/>
            <family val="2"/>
          </rPr>
          <t>A4G LLP:</t>
        </r>
        <r>
          <rPr>
            <sz val="9"/>
            <rFont val="Tahoma"/>
            <family val="2"/>
          </rPr>
          <t xml:space="preserve">
In this column enter the amount that you think the business will have to pay when this next becomes due.</t>
        </r>
      </text>
    </comment>
    <comment ref="G19" authorId="0">
      <text>
        <r>
          <rPr>
            <b/>
            <sz val="9"/>
            <rFont val="Tahoma"/>
            <family val="2"/>
          </rPr>
          <t>A4G LLP:</t>
        </r>
        <r>
          <rPr>
            <sz val="9"/>
            <rFont val="Tahoma"/>
            <family val="2"/>
          </rPr>
          <t xml:space="preserve">
In this column enter the regularity of the item.  For example you might pay Corporation tax one a year, VAT payments every 3 months</t>
        </r>
      </text>
    </comment>
    <comment ref="H19" authorId="0">
      <text>
        <r>
          <rPr>
            <b/>
            <sz val="9"/>
            <rFont val="Tahoma"/>
            <family val="2"/>
          </rPr>
          <t>A4G LLP:</t>
        </r>
        <r>
          <rPr>
            <sz val="9"/>
            <rFont val="Tahoma"/>
            <family val="2"/>
          </rPr>
          <t xml:space="preserve">
Enter how many months there are to go before this item is payable</t>
        </r>
      </text>
    </comment>
  </commentList>
</comments>
</file>

<file path=xl/comments4.xml><?xml version="1.0" encoding="utf-8"?>
<comments xmlns="http://schemas.openxmlformats.org/spreadsheetml/2006/main">
  <authors>
    <author>Josh Curties</author>
  </authors>
  <commentList>
    <comment ref="D4" authorId="0">
      <text>
        <r>
          <rPr>
            <b/>
            <sz val="9"/>
            <rFont val="Tahoma"/>
            <family val="2"/>
          </rPr>
          <t>A4G LLP:</t>
        </r>
        <r>
          <rPr>
            <sz val="9"/>
            <rFont val="Tahoma"/>
            <family val="2"/>
          </rPr>
          <t xml:space="preserve">
Enter the date that you are preparing this</t>
        </r>
      </text>
    </comment>
    <comment ref="F7" authorId="0">
      <text>
        <r>
          <rPr>
            <b/>
            <sz val="9"/>
            <rFont val="Tahoma"/>
            <family val="2"/>
          </rPr>
          <t>A4G LLP:</t>
        </r>
        <r>
          <rPr>
            <sz val="9"/>
            <rFont val="Tahoma"/>
            <family val="2"/>
          </rPr>
          <t xml:space="preserve">
Enter the cash balance in your current accounts at todays date</t>
        </r>
      </text>
    </comment>
    <comment ref="G7" authorId="0">
      <text>
        <r>
          <rPr>
            <b/>
            <sz val="9"/>
            <rFont val="Tahoma"/>
            <family val="2"/>
          </rPr>
          <t>A4G LLP:</t>
        </r>
        <r>
          <rPr>
            <sz val="9"/>
            <rFont val="Tahoma"/>
            <family val="2"/>
          </rPr>
          <t xml:space="preserve">
Enter the cash balance in your current accounts at todays date</t>
        </r>
      </text>
    </comment>
    <comment ref="H7" authorId="0">
      <text>
        <r>
          <rPr>
            <b/>
            <sz val="9"/>
            <rFont val="Tahoma"/>
            <family val="2"/>
          </rPr>
          <t>A4G LLP:</t>
        </r>
        <r>
          <rPr>
            <sz val="9"/>
            <rFont val="Tahoma"/>
            <family val="2"/>
          </rPr>
          <t xml:space="preserve">
Enter the cash balance in your current accounts at todays date</t>
        </r>
      </text>
    </comment>
    <comment ref="I7" authorId="0">
      <text>
        <r>
          <rPr>
            <b/>
            <sz val="9"/>
            <rFont val="Tahoma"/>
            <family val="2"/>
          </rPr>
          <t>A4G LLP:</t>
        </r>
        <r>
          <rPr>
            <sz val="9"/>
            <rFont val="Tahoma"/>
            <family val="2"/>
          </rPr>
          <t xml:space="preserve">
Enter the cash balance in your current accounts at todays date</t>
        </r>
      </text>
    </comment>
    <comment ref="J7" authorId="0">
      <text>
        <r>
          <rPr>
            <b/>
            <sz val="9"/>
            <rFont val="Tahoma"/>
            <family val="2"/>
          </rPr>
          <t>A4G LLP:</t>
        </r>
        <r>
          <rPr>
            <sz val="9"/>
            <rFont val="Tahoma"/>
            <family val="2"/>
          </rPr>
          <t xml:space="preserve">
Enter the cash balance in your current accounts at todays date</t>
        </r>
      </text>
    </comment>
    <comment ref="K7" authorId="0">
      <text>
        <r>
          <rPr>
            <b/>
            <sz val="9"/>
            <rFont val="Tahoma"/>
            <family val="2"/>
          </rPr>
          <t>A4G LLP:</t>
        </r>
        <r>
          <rPr>
            <sz val="9"/>
            <rFont val="Tahoma"/>
            <family val="2"/>
          </rPr>
          <t xml:space="preserve">
Enter the cash balance in your current accounts at todays date</t>
        </r>
      </text>
    </comment>
    <comment ref="L7" authorId="0">
      <text>
        <r>
          <rPr>
            <b/>
            <sz val="9"/>
            <rFont val="Tahoma"/>
            <family val="2"/>
          </rPr>
          <t>A4G LLP:</t>
        </r>
        <r>
          <rPr>
            <sz val="9"/>
            <rFont val="Tahoma"/>
            <family val="2"/>
          </rPr>
          <t xml:space="preserve">
Enter the cash balance in your current accounts at todays date</t>
        </r>
      </text>
    </comment>
    <comment ref="M7" authorId="0">
      <text>
        <r>
          <rPr>
            <b/>
            <sz val="9"/>
            <rFont val="Tahoma"/>
            <family val="2"/>
          </rPr>
          <t>A4G LLP:</t>
        </r>
        <r>
          <rPr>
            <sz val="9"/>
            <rFont val="Tahoma"/>
            <family val="2"/>
          </rPr>
          <t xml:space="preserve">
Enter the cash balance in your current accounts at todays date</t>
        </r>
      </text>
    </comment>
    <comment ref="N7" authorId="0">
      <text>
        <r>
          <rPr>
            <b/>
            <sz val="9"/>
            <rFont val="Tahoma"/>
            <family val="2"/>
          </rPr>
          <t>A4G LLP:</t>
        </r>
        <r>
          <rPr>
            <sz val="9"/>
            <rFont val="Tahoma"/>
            <family val="2"/>
          </rPr>
          <t xml:space="preserve">
Enter the cash balance in your current accounts at todays date</t>
        </r>
      </text>
    </comment>
    <comment ref="O7" authorId="0">
      <text>
        <r>
          <rPr>
            <b/>
            <sz val="9"/>
            <rFont val="Tahoma"/>
            <family val="2"/>
          </rPr>
          <t>A4G LLP:</t>
        </r>
        <r>
          <rPr>
            <sz val="9"/>
            <rFont val="Tahoma"/>
            <family val="2"/>
          </rPr>
          <t xml:space="preserve">
Enter the cash balance in your current accounts at todays date</t>
        </r>
      </text>
    </comment>
    <comment ref="P7" authorId="0">
      <text>
        <r>
          <rPr>
            <b/>
            <sz val="9"/>
            <rFont val="Tahoma"/>
            <family val="2"/>
          </rPr>
          <t>A4G LLP:</t>
        </r>
        <r>
          <rPr>
            <sz val="9"/>
            <rFont val="Tahoma"/>
            <family val="2"/>
          </rPr>
          <t xml:space="preserve">
Enter the cash balance in your current accounts at todays date</t>
        </r>
      </text>
    </comment>
    <comment ref="Q7" authorId="0">
      <text>
        <r>
          <rPr>
            <b/>
            <sz val="9"/>
            <rFont val="Tahoma"/>
            <family val="2"/>
          </rPr>
          <t>A4G LLP:</t>
        </r>
        <r>
          <rPr>
            <sz val="9"/>
            <rFont val="Tahoma"/>
            <family val="2"/>
          </rPr>
          <t xml:space="preserve">
Enter the cash balance in your current accounts at todays date</t>
        </r>
      </text>
    </comment>
    <comment ref="F8" authorId="0">
      <text>
        <r>
          <rPr>
            <b/>
            <sz val="9"/>
            <rFont val="Tahoma"/>
            <family val="2"/>
          </rPr>
          <t>A4G LLP:</t>
        </r>
        <r>
          <rPr>
            <sz val="9"/>
            <rFont val="Tahoma"/>
            <family val="2"/>
          </rPr>
          <t xml:space="preserve">
Enter the amount of cash that you have in the business reserve accounts</t>
        </r>
      </text>
    </comment>
    <comment ref="G8" authorId="0">
      <text>
        <r>
          <rPr>
            <b/>
            <sz val="9"/>
            <rFont val="Tahoma"/>
            <family val="2"/>
          </rPr>
          <t>A4G LLP:</t>
        </r>
        <r>
          <rPr>
            <sz val="9"/>
            <rFont val="Tahoma"/>
            <family val="2"/>
          </rPr>
          <t xml:space="preserve">
Enter the amount of cash that you have in the business reserve accounts</t>
        </r>
      </text>
    </comment>
    <comment ref="H8" authorId="0">
      <text>
        <r>
          <rPr>
            <b/>
            <sz val="9"/>
            <rFont val="Tahoma"/>
            <family val="2"/>
          </rPr>
          <t>A4G LLP:</t>
        </r>
        <r>
          <rPr>
            <sz val="9"/>
            <rFont val="Tahoma"/>
            <family val="2"/>
          </rPr>
          <t xml:space="preserve">
Enter the amount of cash that you have in the business reserve accounts</t>
        </r>
      </text>
    </comment>
    <comment ref="I8" authorId="0">
      <text>
        <r>
          <rPr>
            <b/>
            <sz val="9"/>
            <rFont val="Tahoma"/>
            <family val="2"/>
          </rPr>
          <t>A4G LLP:</t>
        </r>
        <r>
          <rPr>
            <sz val="9"/>
            <rFont val="Tahoma"/>
            <family val="2"/>
          </rPr>
          <t xml:space="preserve">
Enter the amount of cash that you have in the business reserve accounts</t>
        </r>
      </text>
    </comment>
    <comment ref="J8" authorId="0">
      <text>
        <r>
          <rPr>
            <b/>
            <sz val="9"/>
            <rFont val="Tahoma"/>
            <family val="2"/>
          </rPr>
          <t>A4G LLP:</t>
        </r>
        <r>
          <rPr>
            <sz val="9"/>
            <rFont val="Tahoma"/>
            <family val="2"/>
          </rPr>
          <t xml:space="preserve">
Enter the amount of cash that you have in the business reserve accounts</t>
        </r>
      </text>
    </comment>
    <comment ref="K8" authorId="0">
      <text>
        <r>
          <rPr>
            <b/>
            <sz val="9"/>
            <rFont val="Tahoma"/>
            <family val="2"/>
          </rPr>
          <t>A4G LLP:</t>
        </r>
        <r>
          <rPr>
            <sz val="9"/>
            <rFont val="Tahoma"/>
            <family val="2"/>
          </rPr>
          <t xml:space="preserve">
Enter the amount of cash that you have in the business reserve accounts</t>
        </r>
      </text>
    </comment>
    <comment ref="L8" authorId="0">
      <text>
        <r>
          <rPr>
            <b/>
            <sz val="9"/>
            <rFont val="Tahoma"/>
            <family val="2"/>
          </rPr>
          <t>A4G LLP:</t>
        </r>
        <r>
          <rPr>
            <sz val="9"/>
            <rFont val="Tahoma"/>
            <family val="2"/>
          </rPr>
          <t xml:space="preserve">
Enter the amount of cash that you have in the business reserve accounts</t>
        </r>
      </text>
    </comment>
    <comment ref="M8" authorId="0">
      <text>
        <r>
          <rPr>
            <b/>
            <sz val="9"/>
            <rFont val="Tahoma"/>
            <family val="2"/>
          </rPr>
          <t>A4G LLP:</t>
        </r>
        <r>
          <rPr>
            <sz val="9"/>
            <rFont val="Tahoma"/>
            <family val="2"/>
          </rPr>
          <t xml:space="preserve">
Enter the amount of cash that you have in the business reserve accounts</t>
        </r>
      </text>
    </comment>
    <comment ref="N8" authorId="0">
      <text>
        <r>
          <rPr>
            <b/>
            <sz val="9"/>
            <rFont val="Tahoma"/>
            <family val="2"/>
          </rPr>
          <t>A4G LLP:</t>
        </r>
        <r>
          <rPr>
            <sz val="9"/>
            <rFont val="Tahoma"/>
            <family val="2"/>
          </rPr>
          <t xml:space="preserve">
Enter the amount of cash that you have in the business reserve accounts</t>
        </r>
      </text>
    </comment>
    <comment ref="O8" authorId="0">
      <text>
        <r>
          <rPr>
            <b/>
            <sz val="9"/>
            <rFont val="Tahoma"/>
            <family val="2"/>
          </rPr>
          <t>A4G LLP:</t>
        </r>
        <r>
          <rPr>
            <sz val="9"/>
            <rFont val="Tahoma"/>
            <family val="2"/>
          </rPr>
          <t xml:space="preserve">
Enter the amount of cash that you have in the business reserve accounts</t>
        </r>
      </text>
    </comment>
    <comment ref="P8" authorId="0">
      <text>
        <r>
          <rPr>
            <b/>
            <sz val="9"/>
            <rFont val="Tahoma"/>
            <family val="2"/>
          </rPr>
          <t>A4G LLP:</t>
        </r>
        <r>
          <rPr>
            <sz val="9"/>
            <rFont val="Tahoma"/>
            <family val="2"/>
          </rPr>
          <t xml:space="preserve">
Enter the amount of cash that you have in the business reserve accounts</t>
        </r>
      </text>
    </comment>
    <comment ref="Q8" authorId="0">
      <text>
        <r>
          <rPr>
            <b/>
            <sz val="9"/>
            <rFont val="Tahoma"/>
            <family val="2"/>
          </rPr>
          <t>A4G LLP:</t>
        </r>
        <r>
          <rPr>
            <sz val="9"/>
            <rFont val="Tahoma"/>
            <family val="2"/>
          </rPr>
          <t xml:space="preserve">
Enter the amount of cash that you have in the business reserve accounts</t>
        </r>
      </text>
    </comment>
    <comment ref="F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G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H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I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J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K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L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M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N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O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P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Q11" authorId="0">
      <text>
        <r>
          <rPr>
            <b/>
            <sz val="9"/>
            <rFont val="Tahoma"/>
            <family val="2"/>
          </rPr>
          <t>A4G LLP:</t>
        </r>
        <r>
          <rPr>
            <sz val="9"/>
            <rFont val="Tahoma"/>
            <family val="2"/>
          </rPr>
          <t xml:space="preserve">
Enter the overdraft limit that you can utilise if needs be or how much of this you have left to use if the bank balances are already using this facility</t>
        </r>
      </text>
    </comment>
    <comment ref="B17" authorId="0">
      <text>
        <r>
          <rPr>
            <b/>
            <sz val="9"/>
            <rFont val="Tahoma"/>
            <family val="2"/>
          </rPr>
          <t>A4G LLP:</t>
        </r>
        <r>
          <rPr>
            <sz val="9"/>
            <rFont val="Tahoma"/>
            <family val="2"/>
          </rPr>
          <t xml:space="preserve">
In this column enter the names of all the items that you identified you must accrued for through out the year.</t>
        </r>
      </text>
    </comment>
  </commentList>
</comments>
</file>

<file path=xl/sharedStrings.xml><?xml version="1.0" encoding="utf-8"?>
<sst xmlns="http://schemas.openxmlformats.org/spreadsheetml/2006/main" count="120" uniqueCount="73">
  <si>
    <t>Cash flow forecasts are notoriously unreliable and often fail to predict the problems in your business. A simpler method of looking at cash flow is to consider whether you have adequate resources today to cover liabilities that are accruing. One way to do this is as follows:</t>
  </si>
  <si>
    <t>Balance in bank current account</t>
  </si>
  <si>
    <t>Balance in deposit accounts</t>
  </si>
  <si>
    <t>Months to go</t>
  </si>
  <si>
    <t>Company Tax bill</t>
  </si>
  <si>
    <t>Insurance</t>
  </si>
  <si>
    <t>VAT</t>
  </si>
  <si>
    <t>Rent</t>
  </si>
  <si>
    <t>Personal tax bill</t>
  </si>
  <si>
    <t>The Five Minute Cash Flow</t>
  </si>
  <si>
    <t>Aim:</t>
  </si>
  <si>
    <t>How it works:</t>
  </si>
  <si>
    <t>Liabiltieis to accrue for:</t>
  </si>
  <si>
    <t>Total available cash</t>
  </si>
  <si>
    <t>Remaining overdraft limit</t>
  </si>
  <si>
    <t>Target Reserve</t>
  </si>
  <si>
    <t>Interval of payment</t>
  </si>
  <si>
    <t>Total Amount due</t>
  </si>
  <si>
    <t>£</t>
  </si>
  <si>
    <t>Enter how many months apart each payment for this is in the "Interval of payment" column</t>
  </si>
  <si>
    <t>Enter how many months you have left before payment for each item is due in the "Months to go" column</t>
  </si>
  <si>
    <t>Step by step guide:</t>
  </si>
  <si>
    <t>Enter the amount of cash you have in your current accounts in the top right white box: "Balance in bank current account"</t>
  </si>
  <si>
    <t>Enter the amount of cash you have in your reserve accounts in the top right white box: "Balance in bank reserve account"</t>
  </si>
  <si>
    <t>Enter the amount of over draft the business has available.  If the business is currently operating in its overdraft then enter the amount of overdraft you have remaining that the business could utilise</t>
  </si>
  <si>
    <t>Date Prepared:</t>
  </si>
  <si>
    <t>Cashflow Status:</t>
  </si>
  <si>
    <t>Five Minute Cash flow</t>
  </si>
  <si>
    <t>For simple cash flow management we believe the best starting point is to look at whether you have adequate resources today to cover liabilities that are accruing. This relatively basic review will give you an understanding of how much cash your business needs outside of your monthly trading cash flows.</t>
  </si>
  <si>
    <t>By entering the known larger outflows faced by the business over the next 12 month period and stating how regular this payment is and how long you have until the next payment.  The tool will then show you how much you should have in reserve for each liability at the given date.</t>
  </si>
  <si>
    <t>Below are the steps you should review on initial set up and every month if possible thereafter to make sure you are staying on top of your medium term cash flow management</t>
  </si>
  <si>
    <t>Enter these items in the "Liabilities to be accrued for" column</t>
  </si>
  <si>
    <t>Cash flows greater than available Cash:</t>
  </si>
  <si>
    <t>Cash flows smaller than available Cash:</t>
  </si>
  <si>
    <t>Cashflow within actual cash held</t>
  </si>
  <si>
    <t>Cashflow needs to use overdraft</t>
  </si>
  <si>
    <t>Cashflow is more than is available resources</t>
  </si>
  <si>
    <t>Action to take:</t>
  </si>
  <si>
    <t>&lt;other&gt;</t>
  </si>
  <si>
    <t>Cash flow initial result:</t>
  </si>
  <si>
    <t>Cash flow results info:</t>
  </si>
  <si>
    <t>Next Actions</t>
  </si>
  <si>
    <t>You can only meet your outgoings by using your overdaft facilities</t>
  </si>
  <si>
    <t>Work out all the regular payments that your business has which take place less often than once a month.  Such items could unclude the following and more:</t>
  </si>
  <si>
    <t>http://www.a4g-llp.co.uk/our-services/profit-cash-flow-improvement/</t>
  </si>
  <si>
    <t>Links</t>
  </si>
  <si>
    <t>http://www.a4g-llp.co.uk/our-services/wealth-management/</t>
  </si>
  <si>
    <t>Helpful Links:</t>
  </si>
  <si>
    <t>Cash flow exceeds available resources</t>
  </si>
  <si>
    <t>The business is reliant on the overdraft facility provided by the bank which shows that there are problems either with the profits that the business is making or the way that the business activities actually turn into cash.  It is vitally important that you take steps to identify where this cash flow problem is coming from.  You should let A4G know this result and discuss the following which could lead to identifying and solving your cash flow problems:
• Producing a full cash flow analysis
• Detailed management accounts
• Calculating your breakeven point
• Profit improvements service review
These are ways we can help you take control and ultimately solve this cash flow problem.</t>
  </si>
  <si>
    <t xml:space="preserve">You have more cash in the business than the business appears to need at the current time.  To keep the business as efficient as possible there a number of things that you should now consider to utilise this cash surplus. 
We strongly recommend that you contact A4G LLP to review your wealth planning options to make this money work it’s hardest for you.  There is a link below to information about our wealth management services.  This is your opportunity to look at the bigger picture of what you want in your own life style, investments, retirement and business reinvestment.
Managing a cash surplus is very important as it is too easy to see a surplus and let this hide any underlying business issues that you should really be identifying and managing. </t>
  </si>
  <si>
    <t>Your business is facing a very serious situation because the cash flow is suggesting that you maybe unable to meet your liabilities as they fall due. 
We therefore recommend that you contact your Principal Adviser at A4G LLP immediately to get the right advice to take immediate action so that you can take control of the situation.  We can then help find a solution to your cash flow problems.  This could include:
• Producing a full cash flow analysis
• Detailed management accounts
• Calculating your breakeven point
• Profit improvements service review
If you believe that there are fundamental problems then we can also discuss issues debt management.</t>
  </si>
  <si>
    <t>You have more than enough cash available in the business to meet your expected cash flows</t>
  </si>
  <si>
    <t>Even utilising any available overdrafts you do not have enough cash to meet your liabilties.  You have a cash flow problem.</t>
  </si>
  <si>
    <t>Take note of the results and the next actions we recommend you take as these are tailored to each outcome of the cashflow</t>
  </si>
  <si>
    <t>go to the 5 minute cashflow ---&gt;</t>
  </si>
  <si>
    <t>Liabilities to accrue for:</t>
  </si>
  <si>
    <t>Overdue suppliers</t>
  </si>
  <si>
    <t>Extra drawings &amp; pensions</t>
  </si>
  <si>
    <t>If you would like to see the gradual trend developing over the period of time, enter the figures for each month in the "Summary" tab</t>
  </si>
  <si>
    <t>Predicted cash surplus (including overdraft)</t>
  </si>
  <si>
    <t>Predicted cash shortfall (including overdraft)</t>
  </si>
  <si>
    <t>Net cash available (excluding overdraft)</t>
  </si>
  <si>
    <t>Drawings for personal tax bill</t>
  </si>
  <si>
    <t>Year end Company Tax bill</t>
  </si>
  <si>
    <t>01474 856 853</t>
  </si>
  <si>
    <t>discovery@a4g-llp.co.uk</t>
  </si>
  <si>
    <t>Our Cash Flow &amp; Profit service:</t>
  </si>
  <si>
    <t xml:space="preserve">Call one of our advisers: </t>
  </si>
  <si>
    <t xml:space="preserve">Email one of our advisers: </t>
  </si>
  <si>
    <t>https://www.a4g-llp.co.uk/services/cash-flow-profit</t>
  </si>
  <si>
    <t>Articles on Cash Flow &amp; Profit:</t>
  </si>
  <si>
    <t>https://www.a4g-llp.co.uk/articles-categories/cash-flow-profit-improvement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</si>
</sst>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_-* #,##0_-;\-* #,##0_-;_-* &quot;-&quot;??_-;_-@_-"/>
  </numFmts>
  <fonts count="51">
    <font>
      <sz val="11"/>
      <color theme="1"/>
      <name val="Calibri"/>
      <family val="2"/>
    </font>
    <font>
      <sz val="11"/>
      <color indexed="8"/>
      <name val="Calibri"/>
      <family val="2"/>
    </font>
    <font>
      <sz val="10"/>
      <color indexed="8"/>
      <name val="Tahoma"/>
      <family val="2"/>
    </font>
    <font>
      <sz val="9"/>
      <color indexed="8"/>
      <name val="Tahoma"/>
      <family val="2"/>
    </font>
    <font>
      <b/>
      <sz val="10"/>
      <name val="Tahoma"/>
      <family val="2"/>
    </font>
    <font>
      <b/>
      <sz val="10"/>
      <color indexed="8"/>
      <name val="Tahoma"/>
      <family val="2"/>
    </font>
    <font>
      <u val="single"/>
      <sz val="10"/>
      <color indexed="8"/>
      <name val="Tahoma"/>
      <family val="2"/>
    </font>
    <font>
      <sz val="9"/>
      <name val="Tahoma"/>
      <family val="2"/>
    </font>
    <font>
      <b/>
      <sz val="9"/>
      <name val="Tahoma"/>
      <family val="2"/>
    </font>
    <font>
      <sz val="10"/>
      <name val="Tahoma"/>
      <family val="2"/>
    </font>
    <font>
      <b/>
      <u val="single"/>
      <sz val="11"/>
      <color indexed="8"/>
      <name val="Calibri"/>
      <family val="2"/>
    </font>
    <font>
      <u val="single"/>
      <sz val="8.5"/>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theme="10"/>
      <name val="Tahoma"/>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CC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Font="1" applyAlignment="1">
      <alignment/>
    </xf>
    <xf numFmtId="0" fontId="0" fillId="0" borderId="0" xfId="0" applyAlignment="1">
      <alignment wrapText="1"/>
    </xf>
    <xf numFmtId="0" fontId="2" fillId="0" borderId="0" xfId="0" applyFont="1" applyAlignment="1">
      <alignment/>
    </xf>
    <xf numFmtId="0" fontId="5" fillId="0" borderId="0" xfId="0" applyFont="1" applyAlignment="1">
      <alignment/>
    </xf>
    <xf numFmtId="0" fontId="2" fillId="0" borderId="0" xfId="0" applyFont="1" applyAlignment="1">
      <alignment horizontal="center"/>
    </xf>
    <xf numFmtId="0" fontId="2" fillId="0" borderId="0" xfId="0" applyFont="1" applyFill="1" applyAlignment="1">
      <alignment/>
    </xf>
    <xf numFmtId="0" fontId="2" fillId="0" borderId="0" xfId="0" applyFont="1" applyFill="1" applyAlignment="1">
      <alignment horizontal="justify" vertical="top" wrapText="1"/>
    </xf>
    <xf numFmtId="43" fontId="2" fillId="0" borderId="0" xfId="42" applyFont="1" applyFill="1" applyAlignment="1">
      <alignment/>
    </xf>
    <xf numFmtId="0" fontId="2" fillId="0" borderId="0" xfId="0" applyFont="1" applyFill="1" applyAlignment="1">
      <alignment wrapText="1"/>
    </xf>
    <xf numFmtId="43" fontId="2" fillId="0" borderId="10" xfId="42" applyFont="1" applyFill="1" applyBorder="1" applyAlignment="1">
      <alignment/>
    </xf>
    <xf numFmtId="43" fontId="2" fillId="32" borderId="11" xfId="42" applyFont="1" applyFill="1" applyBorder="1" applyAlignment="1">
      <alignment/>
    </xf>
    <xf numFmtId="0" fontId="2" fillId="32" borderId="11" xfId="0" applyFont="1" applyFill="1" applyBorder="1" applyAlignment="1">
      <alignment/>
    </xf>
    <xf numFmtId="43" fontId="2" fillId="0" borderId="0" xfId="42" applyFont="1" applyFill="1" applyBorder="1" applyAlignment="1">
      <alignment/>
    </xf>
    <xf numFmtId="43" fontId="2" fillId="0" borderId="12" xfId="0" applyNumberFormat="1" applyFont="1" applyFill="1" applyBorder="1" applyAlignment="1">
      <alignment/>
    </xf>
    <xf numFmtId="0" fontId="4" fillId="0" borderId="0" xfId="0" applyFont="1" applyFill="1" applyAlignment="1">
      <alignment wrapText="1"/>
    </xf>
    <xf numFmtId="0" fontId="6" fillId="0" borderId="0" xfId="0" applyFont="1" applyFill="1" applyAlignment="1">
      <alignment/>
    </xf>
    <xf numFmtId="43" fontId="2" fillId="0" borderId="0" xfId="0" applyNumberFormat="1" applyFont="1" applyFill="1" applyBorder="1" applyAlignment="1">
      <alignment/>
    </xf>
    <xf numFmtId="0" fontId="9" fillId="0" borderId="0" xfId="0" applyFont="1" applyFill="1" applyAlignment="1">
      <alignment horizontal="center" wrapText="1"/>
    </xf>
    <xf numFmtId="43" fontId="2" fillId="0" borderId="0" xfId="42" applyFont="1" applyFill="1" applyAlignment="1">
      <alignment horizontal="center" wrapText="1"/>
    </xf>
    <xf numFmtId="165" fontId="2" fillId="32" borderId="11" xfId="42" applyNumberFormat="1" applyFont="1" applyFill="1" applyBorder="1" applyAlignment="1">
      <alignment/>
    </xf>
    <xf numFmtId="0" fontId="5"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horizontal="justify"/>
    </xf>
    <xf numFmtId="0" fontId="2" fillId="0" borderId="0" xfId="0" applyFont="1" applyAlignment="1">
      <alignment horizontal="justify"/>
    </xf>
    <xf numFmtId="0" fontId="2" fillId="0" borderId="0" xfId="0" applyFont="1" applyFill="1" applyAlignment="1">
      <alignment horizontal="center"/>
    </xf>
    <xf numFmtId="0" fontId="10" fillId="0" borderId="0" xfId="0" applyFont="1" applyAlignment="1">
      <alignment/>
    </xf>
    <xf numFmtId="0" fontId="0" fillId="32" borderId="11" xfId="0" applyFill="1" applyBorder="1" applyAlignment="1">
      <alignment wrapText="1"/>
    </xf>
    <xf numFmtId="0" fontId="41" fillId="0" borderId="0" xfId="54" applyAlignment="1" applyProtection="1">
      <alignment wrapText="1"/>
      <protection/>
    </xf>
    <xf numFmtId="0" fontId="0" fillId="33" borderId="0" xfId="0" applyFill="1" applyAlignment="1">
      <alignment/>
    </xf>
    <xf numFmtId="0" fontId="0" fillId="34" borderId="0" xfId="0" applyFill="1" applyAlignment="1">
      <alignment/>
    </xf>
    <xf numFmtId="0" fontId="0" fillId="10" borderId="0" xfId="0" applyFill="1" applyAlignment="1">
      <alignment/>
    </xf>
    <xf numFmtId="0" fontId="11" fillId="0" borderId="0" xfId="54" applyFont="1" applyFill="1" applyAlignment="1" applyProtection="1">
      <alignment/>
      <protection/>
    </xf>
    <xf numFmtId="0" fontId="0" fillId="32" borderId="11" xfId="0" applyFill="1" applyBorder="1" applyAlignment="1">
      <alignment vertical="top" wrapText="1"/>
    </xf>
    <xf numFmtId="0" fontId="2" fillId="0" borderId="13" xfId="0" applyFont="1" applyFill="1" applyBorder="1" applyAlignment="1">
      <alignment wrapText="1"/>
    </xf>
    <xf numFmtId="0" fontId="2" fillId="0" borderId="0" xfId="0" applyFont="1" applyAlignment="1">
      <alignment horizontal="justify" vertical="top" wrapText="1"/>
    </xf>
    <xf numFmtId="14" fontId="2" fillId="32" borderId="11" xfId="0" applyNumberFormat="1" applyFont="1" applyFill="1" applyBorder="1" applyAlignment="1">
      <alignment horizontal="left"/>
    </xf>
    <xf numFmtId="17" fontId="5" fillId="0" borderId="0" xfId="0" applyNumberFormat="1" applyFont="1" applyFill="1" applyAlignment="1" quotePrefix="1">
      <alignment horizontal="center"/>
    </xf>
    <xf numFmtId="17" fontId="5" fillId="0" borderId="0" xfId="0" applyNumberFormat="1" applyFont="1" applyFill="1" applyAlignment="1">
      <alignment horizontal="center"/>
    </xf>
    <xf numFmtId="0" fontId="9" fillId="0" borderId="0" xfId="0" applyFont="1" applyFill="1" applyAlignment="1">
      <alignment wrapText="1"/>
    </xf>
    <xf numFmtId="0" fontId="2" fillId="32" borderId="14" xfId="0" applyFont="1" applyFill="1" applyBorder="1" applyAlignment="1">
      <alignment/>
    </xf>
    <xf numFmtId="0" fontId="2" fillId="32" borderId="15" xfId="0" applyFont="1" applyFill="1" applyBorder="1" applyAlignment="1">
      <alignment/>
    </xf>
    <xf numFmtId="43" fontId="2" fillId="32" borderId="11" xfId="44" applyFont="1" applyFill="1" applyBorder="1" applyAlignment="1">
      <alignment/>
    </xf>
    <xf numFmtId="43" fontId="2" fillId="0" borderId="0" xfId="44" applyFont="1" applyFill="1" applyAlignment="1">
      <alignment/>
    </xf>
    <xf numFmtId="43" fontId="2" fillId="0" borderId="0" xfId="44" applyFont="1" applyFill="1" applyBorder="1" applyAlignment="1">
      <alignment/>
    </xf>
    <xf numFmtId="43" fontId="2" fillId="0" borderId="0" xfId="44" applyFont="1" applyFill="1" applyAlignment="1">
      <alignment horizontal="center" wrapText="1"/>
    </xf>
    <xf numFmtId="165" fontId="2" fillId="32" borderId="11" xfId="44" applyNumberFormat="1" applyFont="1" applyFill="1" applyBorder="1" applyAlignment="1">
      <alignment/>
    </xf>
    <xf numFmtId="170" fontId="2" fillId="32" borderId="11" xfId="44" applyNumberFormat="1" applyFont="1" applyFill="1" applyBorder="1" applyAlignment="1">
      <alignment/>
    </xf>
    <xf numFmtId="1" fontId="2" fillId="32" borderId="11" xfId="44" applyNumberFormat="1" applyFont="1" applyFill="1" applyBorder="1" applyAlignment="1">
      <alignment/>
    </xf>
    <xf numFmtId="43" fontId="2" fillId="0" borderId="10" xfId="44" applyFont="1" applyFill="1" applyBorder="1" applyAlignment="1">
      <alignment/>
    </xf>
    <xf numFmtId="43" fontId="2" fillId="0" borderId="12" xfId="44" applyFont="1" applyFill="1" applyBorder="1" applyAlignment="1">
      <alignment/>
    </xf>
    <xf numFmtId="170" fontId="2" fillId="32" borderId="11" xfId="0" applyNumberFormat="1" applyFont="1" applyFill="1" applyBorder="1" applyAlignment="1">
      <alignment/>
    </xf>
    <xf numFmtId="43" fontId="2" fillId="0" borderId="16" xfId="42" applyFont="1" applyFill="1" applyBorder="1" applyAlignment="1">
      <alignment/>
    </xf>
    <xf numFmtId="43" fontId="5" fillId="0" borderId="0" xfId="0" applyNumberFormat="1" applyFont="1" applyFill="1"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Fill="1" applyAlignment="1">
      <alignment horizontal="justify" wrapText="1"/>
    </xf>
    <xf numFmtId="0" fontId="2" fillId="0" borderId="0" xfId="0" applyFont="1" applyFill="1" applyAlignment="1">
      <alignment horizontal="justify"/>
    </xf>
    <xf numFmtId="0" fontId="0" fillId="0" borderId="0" xfId="0" applyAlignment="1">
      <alignment wrapText="1"/>
    </xf>
    <xf numFmtId="0" fontId="41" fillId="0" borderId="0" xfId="54" applyAlignment="1" applyProtection="1">
      <alignment horizontal="center"/>
      <protection/>
    </xf>
    <xf numFmtId="0" fontId="2" fillId="0" borderId="0" xfId="0" applyFont="1" applyFill="1" applyAlignment="1">
      <alignment horizontal="justify" vertical="top"/>
    </xf>
    <xf numFmtId="0" fontId="2" fillId="0" borderId="0" xfId="0" applyFont="1" applyFill="1" applyAlignment="1">
      <alignment horizontal="justify" vertical="top" wrapText="1"/>
    </xf>
    <xf numFmtId="0" fontId="6" fillId="0" borderId="0" xfId="0" applyFont="1" applyFill="1" applyAlignment="1">
      <alignment horizontal="justify"/>
    </xf>
    <xf numFmtId="0" fontId="2" fillId="32" borderId="14" xfId="0" applyFont="1" applyFill="1" applyBorder="1" applyAlignment="1">
      <alignment/>
    </xf>
    <xf numFmtId="0" fontId="2" fillId="32" borderId="15" xfId="0" applyFont="1" applyFill="1" applyBorder="1" applyAlignment="1">
      <alignment/>
    </xf>
    <xf numFmtId="0" fontId="5" fillId="0" borderId="0" xfId="0" applyFont="1" applyFill="1" applyAlignment="1">
      <alignment vertical="top" wrapText="1"/>
    </xf>
    <xf numFmtId="0" fontId="2" fillId="32" borderId="11" xfId="0" applyFont="1" applyFill="1" applyBorder="1" applyAlignment="1">
      <alignment/>
    </xf>
    <xf numFmtId="0" fontId="4" fillId="0" borderId="0" xfId="0" applyFont="1" applyFill="1" applyAlignment="1">
      <alignment wrapText="1"/>
    </xf>
    <xf numFmtId="14" fontId="2" fillId="32" borderId="0" xfId="0" applyNumberFormat="1" applyFont="1" applyFill="1" applyAlignment="1">
      <alignment horizontal="left"/>
    </xf>
    <xf numFmtId="0" fontId="2" fillId="0" borderId="13" xfId="0" applyFont="1" applyFill="1" applyBorder="1" applyAlignment="1">
      <alignment wrapText="1"/>
    </xf>
    <xf numFmtId="0" fontId="49" fillId="0" borderId="0" xfId="54" applyFont="1" applyFill="1" applyAlignment="1" applyProtection="1">
      <alignment/>
      <protection/>
    </xf>
    <xf numFmtId="0" fontId="3" fillId="0" borderId="0" xfId="0" applyFont="1" applyFill="1" applyAlignment="1">
      <alignment horizontal="left" wrapText="1"/>
    </xf>
    <xf numFmtId="0" fontId="3" fillId="0" borderId="0" xfId="0" applyFont="1" applyFill="1" applyAlignment="1">
      <alignment horizontal="left"/>
    </xf>
    <xf numFmtId="0" fontId="49" fillId="0" borderId="0" xfId="54" applyFont="1" applyAlignment="1" applyProtection="1">
      <alignment/>
      <protection/>
    </xf>
    <xf numFmtId="0" fontId="2" fillId="0" borderId="0" xfId="0" applyFont="1" applyFill="1" applyAlignment="1">
      <alignment horizontal="left" wrapText="1"/>
    </xf>
    <xf numFmtId="0" fontId="3" fillId="0" borderId="0" xfId="0" applyFont="1" applyFill="1" applyAlignment="1">
      <alignment horizontal="left" wrapText="1"/>
    </xf>
    <xf numFmtId="0" fontId="2" fillId="35"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0</xdr:rowOff>
    </xdr:from>
    <xdr:to>
      <xdr:col>9</xdr:col>
      <xdr:colOff>123825</xdr:colOff>
      <xdr:row>5</xdr:row>
      <xdr:rowOff>85725</xdr:rowOff>
    </xdr:to>
    <xdr:pic>
      <xdr:nvPicPr>
        <xdr:cNvPr id="1" name="Picture 2"/>
        <xdr:cNvPicPr preferRelativeResize="1">
          <a:picLocks noChangeAspect="1"/>
        </xdr:cNvPicPr>
      </xdr:nvPicPr>
      <xdr:blipFill>
        <a:blip r:embed="rId1"/>
        <a:stretch>
          <a:fillRect/>
        </a:stretch>
      </xdr:blipFill>
      <xdr:spPr>
        <a:xfrm>
          <a:off x="4629150" y="0"/>
          <a:ext cx="8953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123825</xdr:colOff>
      <xdr:row>0</xdr:row>
      <xdr:rowOff>0</xdr:rowOff>
    </xdr:from>
    <xdr:to>
      <xdr:col>9</xdr:col>
      <xdr:colOff>114300</xdr:colOff>
      <xdr:row>4</xdr:row>
      <xdr:rowOff>104775</xdr:rowOff>
    </xdr:to>
    <xdr:pic>
      <xdr:nvPicPr>
        <xdr:cNvPr id="1" name="Picture 2"/>
        <xdr:cNvPicPr preferRelativeResize="1">
          <a:picLocks noChangeAspect="1"/>
        </xdr:cNvPicPr>
      </xdr:nvPicPr>
      <xdr:blipFill>
        <a:blip r:embed="rId1"/>
        <a:stretch>
          <a:fillRect/>
        </a:stretch>
      </xdr:blipFill>
      <xdr:spPr>
        <a:xfrm>
          <a:off x="4848225" y="0"/>
          <a:ext cx="7810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0</xdr:row>
      <xdr:rowOff>9525</xdr:rowOff>
    </xdr:from>
    <xdr:to>
      <xdr:col>6</xdr:col>
      <xdr:colOff>9525</xdr:colOff>
      <xdr:row>4</xdr:row>
      <xdr:rowOff>104775</xdr:rowOff>
    </xdr:to>
    <xdr:pic>
      <xdr:nvPicPr>
        <xdr:cNvPr id="1" name="Picture 3"/>
        <xdr:cNvPicPr preferRelativeResize="1">
          <a:picLocks noChangeAspect="1"/>
        </xdr:cNvPicPr>
      </xdr:nvPicPr>
      <xdr:blipFill>
        <a:blip r:embed="rId1"/>
        <a:stretch>
          <a:fillRect/>
        </a:stretch>
      </xdr:blipFill>
      <xdr:spPr>
        <a:xfrm>
          <a:off x="3619500" y="9525"/>
          <a:ext cx="7715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ucie\AppData\Local\Microsoft\Windows\Temporary%20Internet%20Files\Content.Outlook\1IMZ1MGT\Summary%20cash%20flo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13"/>
      <sheetName val="Backroom workings"/>
    </sheetNames>
    <sheetDataSet>
      <sheetData sheetId="1">
        <row r="2">
          <cell r="F2" t="str">
            <v>Predicted cash surplus</v>
          </cell>
        </row>
        <row r="3">
          <cell r="F3" t="str">
            <v>Predicted cash shortfall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iscovery@a4g-llp.co.uk" TargetMode="External" /><Relationship Id="rId2" Type="http://schemas.openxmlformats.org/officeDocument/2006/relationships/hyperlink" Target="https://www.a4g-llp.co.uk/services/cash-flow-profit" TargetMode="External" /><Relationship Id="rId3" Type="http://schemas.openxmlformats.org/officeDocument/2006/relationships/hyperlink" Target="https://www.a4g-llp.co.uk/articles-categories/cash-flow-profit-improvement"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vmlDrawing" Target="../drawings/vmlDrawing2.vml" /><Relationship Id="rId8" Type="http://schemas.openxmlformats.org/officeDocument/2006/relationships/image" Target="../media/image4.png"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4g-llp.co.uk/our-services/profit-cash-flow-improvement/" TargetMode="External" /><Relationship Id="rId2" Type="http://schemas.openxmlformats.org/officeDocument/2006/relationships/image" Target="../media/image5.png" /></Relationships>
</file>

<file path=xl/worksheets/_rels/sheet4.xml.rels><?xml version="1.0" encoding="utf-8" standalone="yes"?><Relationships xmlns="http://schemas.openxmlformats.org/package/2006/relationships"><Relationship Id="rId1" Type="http://schemas.openxmlformats.org/officeDocument/2006/relationships/hyperlink" Target="mailto:discovery@a4g-llp.co.uk" TargetMode="External" /><Relationship Id="rId2" Type="http://schemas.openxmlformats.org/officeDocument/2006/relationships/hyperlink" Target="https://www.a4g-llp.co.uk/services/cash-flow-profit" TargetMode="External" /><Relationship Id="rId3" Type="http://schemas.openxmlformats.org/officeDocument/2006/relationships/hyperlink" Target="https://www.a4g-llp.co.uk/articles-categories/cash-flow-profit-improvement"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vmlDrawing" Target="../drawings/vmlDrawing4.vml" /><Relationship Id="rId8" Type="http://schemas.openxmlformats.org/officeDocument/2006/relationships/image" Target="../media/image6.png" /><Relationship Id="rId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6"/>
  <sheetViews>
    <sheetView showGridLines="0" zoomScale="130" zoomScaleNormal="130" zoomScalePageLayoutView="0" workbookViewId="0" topLeftCell="A1">
      <selection activeCell="L4" sqref="L4"/>
    </sheetView>
  </sheetViews>
  <sheetFormatPr defaultColWidth="8.8515625" defaultRowHeight="15"/>
  <cols>
    <col min="1" max="1" width="4.421875" style="2" customWidth="1"/>
    <col min="2" max="4" width="8.8515625" style="2" customWidth="1"/>
    <col min="5" max="5" width="14.57421875" style="2" customWidth="1"/>
    <col min="6" max="16384" width="8.8515625" style="2" customWidth="1"/>
  </cols>
  <sheetData>
    <row r="1" spans="8:9" ht="12.75">
      <c r="H1" s="75"/>
      <c r="I1" s="75"/>
    </row>
    <row r="2" spans="2:9" ht="12.75">
      <c r="B2" s="3" t="s">
        <v>27</v>
      </c>
      <c r="H2" s="75"/>
      <c r="I2" s="75"/>
    </row>
    <row r="3" spans="8:12" ht="12.75">
      <c r="H3" s="75"/>
      <c r="I3" s="75"/>
      <c r="K3" s="75"/>
      <c r="L3" s="75"/>
    </row>
    <row r="4" spans="8:12" ht="12.75">
      <c r="H4" s="75"/>
      <c r="I4" s="75"/>
      <c r="K4" s="75"/>
      <c r="L4" s="75"/>
    </row>
    <row r="5" spans="1:12" ht="12.75">
      <c r="A5" s="5"/>
      <c r="B5" s="15" t="s">
        <v>10</v>
      </c>
      <c r="C5" s="5"/>
      <c r="D5" s="5"/>
      <c r="E5" s="5"/>
      <c r="F5" s="5"/>
      <c r="G5" s="5"/>
      <c r="H5" s="5"/>
      <c r="I5" s="5"/>
      <c r="K5" s="75"/>
      <c r="L5" s="75"/>
    </row>
    <row r="6" spans="1:12" ht="12.75">
      <c r="A6" s="5"/>
      <c r="B6" s="5"/>
      <c r="C6" s="5"/>
      <c r="D6" s="5"/>
      <c r="E6" s="5"/>
      <c r="F6" s="5"/>
      <c r="G6" s="5"/>
      <c r="H6" s="5"/>
      <c r="I6" s="5"/>
      <c r="K6" s="75"/>
      <c r="L6" s="75"/>
    </row>
    <row r="7" spans="1:9" ht="12.75">
      <c r="A7" s="5"/>
      <c r="B7" s="59" t="s">
        <v>28</v>
      </c>
      <c r="C7" s="59"/>
      <c r="D7" s="59"/>
      <c r="E7" s="59"/>
      <c r="F7" s="59"/>
      <c r="G7" s="59"/>
      <c r="H7" s="59"/>
      <c r="I7" s="59"/>
    </row>
    <row r="8" spans="1:9" ht="12.75">
      <c r="A8" s="5"/>
      <c r="B8" s="59"/>
      <c r="C8" s="59"/>
      <c r="D8" s="59"/>
      <c r="E8" s="59"/>
      <c r="F8" s="59"/>
      <c r="G8" s="59"/>
      <c r="H8" s="59"/>
      <c r="I8" s="59"/>
    </row>
    <row r="9" spans="1:9" ht="12.75">
      <c r="A9" s="5"/>
      <c r="B9" s="59"/>
      <c r="C9" s="59"/>
      <c r="D9" s="59"/>
      <c r="E9" s="59"/>
      <c r="F9" s="59"/>
      <c r="G9" s="59"/>
      <c r="H9" s="59"/>
      <c r="I9" s="59"/>
    </row>
    <row r="10" spans="1:9" ht="12.75">
      <c r="A10" s="5"/>
      <c r="B10" s="59"/>
      <c r="C10" s="59"/>
      <c r="D10" s="59"/>
      <c r="E10" s="59"/>
      <c r="F10" s="59"/>
      <c r="G10" s="59"/>
      <c r="H10" s="59"/>
      <c r="I10" s="59"/>
    </row>
    <row r="11" spans="1:9" ht="12.75" customHeight="1">
      <c r="A11" s="5"/>
      <c r="B11" s="22"/>
      <c r="C11" s="22"/>
      <c r="D11" s="22"/>
      <c r="E11" s="22"/>
      <c r="F11" s="22"/>
      <c r="G11" s="22"/>
      <c r="H11" s="22"/>
      <c r="I11" s="22"/>
    </row>
    <row r="12" spans="1:9" ht="12.75">
      <c r="A12" s="5"/>
      <c r="B12" s="61" t="s">
        <v>11</v>
      </c>
      <c r="C12" s="61"/>
      <c r="D12" s="22"/>
      <c r="E12" s="22"/>
      <c r="F12" s="22"/>
      <c r="G12" s="22"/>
      <c r="H12" s="22"/>
      <c r="I12" s="22"/>
    </row>
    <row r="13" spans="1:9" ht="12.75">
      <c r="A13" s="5"/>
      <c r="B13" s="22"/>
      <c r="C13" s="22"/>
      <c r="D13" s="22"/>
      <c r="E13" s="22"/>
      <c r="F13" s="22"/>
      <c r="G13" s="22"/>
      <c r="H13" s="22"/>
      <c r="I13" s="22"/>
    </row>
    <row r="14" spans="1:9" ht="12.75">
      <c r="A14" s="5"/>
      <c r="B14" s="60" t="s">
        <v>29</v>
      </c>
      <c r="C14" s="60"/>
      <c r="D14" s="60"/>
      <c r="E14" s="60"/>
      <c r="F14" s="60"/>
      <c r="G14" s="60"/>
      <c r="H14" s="60"/>
      <c r="I14" s="60"/>
    </row>
    <row r="15" spans="1:9" ht="12.75">
      <c r="A15" s="5"/>
      <c r="B15" s="60"/>
      <c r="C15" s="60"/>
      <c r="D15" s="60"/>
      <c r="E15" s="60"/>
      <c r="F15" s="60"/>
      <c r="G15" s="60"/>
      <c r="H15" s="60"/>
      <c r="I15" s="60"/>
    </row>
    <row r="16" spans="1:9" ht="12.75">
      <c r="A16" s="5"/>
      <c r="B16" s="60"/>
      <c r="C16" s="60"/>
      <c r="D16" s="60"/>
      <c r="E16" s="60"/>
      <c r="F16" s="60"/>
      <c r="G16" s="60"/>
      <c r="H16" s="60"/>
      <c r="I16" s="60"/>
    </row>
    <row r="17" spans="1:9" ht="12.75">
      <c r="A17" s="5"/>
      <c r="B17" s="60"/>
      <c r="C17" s="60"/>
      <c r="D17" s="60"/>
      <c r="E17" s="60"/>
      <c r="F17" s="60"/>
      <c r="G17" s="60"/>
      <c r="H17" s="60"/>
      <c r="I17" s="60"/>
    </row>
    <row r="18" spans="1:9" ht="12.75">
      <c r="A18" s="5"/>
      <c r="B18" s="6"/>
      <c r="C18" s="6"/>
      <c r="D18" s="6"/>
      <c r="E18" s="6"/>
      <c r="F18" s="6"/>
      <c r="G18" s="6"/>
      <c r="H18" s="6"/>
      <c r="I18" s="6"/>
    </row>
    <row r="19" spans="1:9" ht="12.75">
      <c r="A19" s="5"/>
      <c r="B19" s="61" t="s">
        <v>21</v>
      </c>
      <c r="C19" s="61"/>
      <c r="D19" s="61"/>
      <c r="E19" s="22"/>
      <c r="F19" s="22"/>
      <c r="G19" s="22"/>
      <c r="H19" s="22"/>
      <c r="I19" s="22"/>
    </row>
    <row r="20" spans="1:9" ht="12.75">
      <c r="A20" s="5"/>
      <c r="B20" s="22"/>
      <c r="C20" s="22"/>
      <c r="D20" s="22"/>
      <c r="E20" s="22"/>
      <c r="F20" s="22"/>
      <c r="G20" s="22"/>
      <c r="H20" s="22"/>
      <c r="I20" s="22"/>
    </row>
    <row r="21" spans="1:9" ht="12.75">
      <c r="A21" s="5"/>
      <c r="B21" s="55" t="s">
        <v>30</v>
      </c>
      <c r="C21" s="55"/>
      <c r="D21" s="55"/>
      <c r="E21" s="55"/>
      <c r="F21" s="55"/>
      <c r="G21" s="55"/>
      <c r="H21" s="55"/>
      <c r="I21" s="55"/>
    </row>
    <row r="22" spans="1:9" ht="12.75">
      <c r="A22" s="5"/>
      <c r="B22" s="55"/>
      <c r="C22" s="55"/>
      <c r="D22" s="55"/>
      <c r="E22" s="55"/>
      <c r="F22" s="55"/>
      <c r="G22" s="55"/>
      <c r="H22" s="55"/>
      <c r="I22" s="55"/>
    </row>
    <row r="23" spans="1:9" ht="6" customHeight="1">
      <c r="A23" s="5"/>
      <c r="B23" s="22"/>
      <c r="C23" s="22"/>
      <c r="D23" s="22"/>
      <c r="E23" s="22"/>
      <c r="F23" s="22"/>
      <c r="G23" s="22"/>
      <c r="H23" s="22"/>
      <c r="I23" s="22"/>
    </row>
    <row r="24" spans="1:9" ht="12.75">
      <c r="A24" s="5"/>
      <c r="B24" s="24">
        <v>1</v>
      </c>
      <c r="C24" s="55" t="s">
        <v>43</v>
      </c>
      <c r="D24" s="55"/>
      <c r="E24" s="55"/>
      <c r="F24" s="55"/>
      <c r="G24" s="55"/>
      <c r="H24" s="55"/>
      <c r="I24" s="55"/>
    </row>
    <row r="25" spans="1:9" ht="12.75">
      <c r="A25" s="5"/>
      <c r="B25" s="24"/>
      <c r="C25" s="55"/>
      <c r="D25" s="55"/>
      <c r="E25" s="55"/>
      <c r="F25" s="55"/>
      <c r="G25" s="55"/>
      <c r="H25" s="55"/>
      <c r="I25" s="55"/>
    </row>
    <row r="26" spans="1:9" ht="6" customHeight="1">
      <c r="A26" s="5"/>
      <c r="B26" s="24"/>
      <c r="C26" s="22"/>
      <c r="D26" s="22"/>
      <c r="E26" s="22"/>
      <c r="F26" s="22"/>
      <c r="G26" s="22"/>
      <c r="H26" s="22"/>
      <c r="I26" s="22"/>
    </row>
    <row r="27" spans="1:9" ht="12.75">
      <c r="A27" s="5"/>
      <c r="B27" s="24"/>
      <c r="C27" s="22"/>
      <c r="D27" s="56" t="s">
        <v>4</v>
      </c>
      <c r="E27" s="56"/>
      <c r="F27" s="56"/>
      <c r="G27" s="22"/>
      <c r="H27" s="22"/>
      <c r="I27" s="22"/>
    </row>
    <row r="28" spans="1:9" ht="12.75">
      <c r="A28" s="5"/>
      <c r="B28" s="24"/>
      <c r="C28" s="22"/>
      <c r="D28" s="56" t="s">
        <v>5</v>
      </c>
      <c r="E28" s="56"/>
      <c r="F28" s="56"/>
      <c r="G28" s="22"/>
      <c r="H28" s="22"/>
      <c r="I28" s="22"/>
    </row>
    <row r="29" spans="1:9" ht="12.75">
      <c r="A29" s="5"/>
      <c r="B29" s="24"/>
      <c r="C29" s="22"/>
      <c r="D29" s="56" t="s">
        <v>6</v>
      </c>
      <c r="E29" s="56"/>
      <c r="F29" s="56"/>
      <c r="G29" s="22"/>
      <c r="H29" s="22"/>
      <c r="I29" s="22"/>
    </row>
    <row r="30" spans="1:9" ht="12.75">
      <c r="A30" s="5"/>
      <c r="B30" s="24"/>
      <c r="C30" s="22"/>
      <c r="D30" s="56" t="s">
        <v>7</v>
      </c>
      <c r="E30" s="56"/>
      <c r="F30" s="56"/>
      <c r="G30" s="22"/>
      <c r="H30" s="22"/>
      <c r="I30" s="22"/>
    </row>
    <row r="31" spans="2:9" ht="12.75">
      <c r="B31" s="24"/>
      <c r="C31" s="22"/>
      <c r="D31" s="56" t="s">
        <v>8</v>
      </c>
      <c r="E31" s="56"/>
      <c r="F31" s="56"/>
      <c r="G31" s="22"/>
      <c r="H31" s="22"/>
      <c r="I31" s="22"/>
    </row>
    <row r="32" spans="2:9" ht="6" customHeight="1">
      <c r="B32" s="24"/>
      <c r="C32" s="22"/>
      <c r="D32" s="22"/>
      <c r="E32" s="22"/>
      <c r="F32" s="22"/>
      <c r="G32" s="22"/>
      <c r="H32" s="22"/>
      <c r="I32" s="22"/>
    </row>
    <row r="33" spans="2:9" ht="12.75">
      <c r="B33" s="24">
        <v>2</v>
      </c>
      <c r="C33" s="56" t="s">
        <v>31</v>
      </c>
      <c r="D33" s="56"/>
      <c r="E33" s="56"/>
      <c r="F33" s="56"/>
      <c r="G33" s="56"/>
      <c r="H33" s="56"/>
      <c r="I33" s="56"/>
    </row>
    <row r="34" spans="2:9" ht="6" customHeight="1">
      <c r="B34" s="24"/>
      <c r="C34" s="22"/>
      <c r="D34" s="22"/>
      <c r="E34" s="22"/>
      <c r="F34" s="22"/>
      <c r="G34" s="22"/>
      <c r="H34" s="22"/>
      <c r="I34" s="22"/>
    </row>
    <row r="35" spans="2:9" ht="12.75">
      <c r="B35" s="24">
        <v>3</v>
      </c>
      <c r="C35" s="55" t="s">
        <v>19</v>
      </c>
      <c r="D35" s="55"/>
      <c r="E35" s="55"/>
      <c r="F35" s="55"/>
      <c r="G35" s="55"/>
      <c r="H35" s="55"/>
      <c r="I35" s="55"/>
    </row>
    <row r="36" spans="2:9" ht="12.75">
      <c r="B36" s="24"/>
      <c r="C36" s="55"/>
      <c r="D36" s="55"/>
      <c r="E36" s="55"/>
      <c r="F36" s="55"/>
      <c r="G36" s="55"/>
      <c r="H36" s="55"/>
      <c r="I36" s="55"/>
    </row>
    <row r="37" spans="2:9" ht="6" customHeight="1">
      <c r="B37" s="24"/>
      <c r="C37" s="22"/>
      <c r="D37" s="22"/>
      <c r="E37" s="22"/>
      <c r="F37" s="22"/>
      <c r="G37" s="22"/>
      <c r="H37" s="22"/>
      <c r="I37" s="22"/>
    </row>
    <row r="38" spans="2:9" ht="12.75">
      <c r="B38" s="24">
        <v>4</v>
      </c>
      <c r="C38" s="55" t="s">
        <v>20</v>
      </c>
      <c r="D38" s="55"/>
      <c r="E38" s="55"/>
      <c r="F38" s="55"/>
      <c r="G38" s="55"/>
      <c r="H38" s="55"/>
      <c r="I38" s="55"/>
    </row>
    <row r="39" spans="2:9" ht="12.75">
      <c r="B39" s="24"/>
      <c r="C39" s="55"/>
      <c r="D39" s="55"/>
      <c r="E39" s="55"/>
      <c r="F39" s="55"/>
      <c r="G39" s="55"/>
      <c r="H39" s="55"/>
      <c r="I39" s="55"/>
    </row>
    <row r="40" spans="2:9" ht="6" customHeight="1">
      <c r="B40" s="4"/>
      <c r="C40" s="23"/>
      <c r="D40" s="23"/>
      <c r="E40" s="23"/>
      <c r="F40" s="23"/>
      <c r="G40" s="23"/>
      <c r="H40" s="23"/>
      <c r="I40" s="23"/>
    </row>
    <row r="41" spans="2:9" ht="12.75">
      <c r="B41" s="4">
        <v>5</v>
      </c>
      <c r="C41" s="53" t="s">
        <v>22</v>
      </c>
      <c r="D41" s="53"/>
      <c r="E41" s="53"/>
      <c r="F41" s="53"/>
      <c r="G41" s="53"/>
      <c r="H41" s="53"/>
      <c r="I41" s="53"/>
    </row>
    <row r="42" spans="2:9" ht="12.75">
      <c r="B42" s="4"/>
      <c r="C42" s="53"/>
      <c r="D42" s="53"/>
      <c r="E42" s="53"/>
      <c r="F42" s="53"/>
      <c r="G42" s="53"/>
      <c r="H42" s="53"/>
      <c r="I42" s="53"/>
    </row>
    <row r="43" spans="2:9" ht="6" customHeight="1">
      <c r="B43" s="4"/>
      <c r="C43" s="23"/>
      <c r="D43" s="23"/>
      <c r="E43" s="23"/>
      <c r="F43" s="23"/>
      <c r="G43" s="23"/>
      <c r="H43" s="23"/>
      <c r="I43" s="23"/>
    </row>
    <row r="44" spans="2:9" ht="12.75">
      <c r="B44" s="4">
        <v>5</v>
      </c>
      <c r="C44" s="53" t="s">
        <v>23</v>
      </c>
      <c r="D44" s="53"/>
      <c r="E44" s="53"/>
      <c r="F44" s="53"/>
      <c r="G44" s="53"/>
      <c r="H44" s="53"/>
      <c r="I44" s="53"/>
    </row>
    <row r="45" spans="2:9" ht="12.75">
      <c r="B45" s="4"/>
      <c r="C45" s="53"/>
      <c r="D45" s="53"/>
      <c r="E45" s="53"/>
      <c r="F45" s="53"/>
      <c r="G45" s="53"/>
      <c r="H45" s="53"/>
      <c r="I45" s="53"/>
    </row>
    <row r="46" spans="2:9" ht="6" customHeight="1">
      <c r="B46" s="4"/>
      <c r="C46" s="23"/>
      <c r="D46" s="23"/>
      <c r="E46" s="23"/>
      <c r="F46" s="23"/>
      <c r="G46" s="23"/>
      <c r="H46" s="23"/>
      <c r="I46" s="23"/>
    </row>
    <row r="47" spans="2:9" ht="12.75">
      <c r="B47" s="4">
        <v>6</v>
      </c>
      <c r="C47" s="53" t="s">
        <v>24</v>
      </c>
      <c r="D47" s="53"/>
      <c r="E47" s="53"/>
      <c r="F47" s="53"/>
      <c r="G47" s="53"/>
      <c r="H47" s="53"/>
      <c r="I47" s="53"/>
    </row>
    <row r="48" spans="2:9" ht="12.75">
      <c r="B48" s="4"/>
      <c r="C48" s="53"/>
      <c r="D48" s="53"/>
      <c r="E48" s="53"/>
      <c r="F48" s="53"/>
      <c r="G48" s="53"/>
      <c r="H48" s="53"/>
      <c r="I48" s="53"/>
    </row>
    <row r="49" spans="2:9" ht="12.75">
      <c r="B49" s="4"/>
      <c r="C49" s="53"/>
      <c r="D49" s="53"/>
      <c r="E49" s="53"/>
      <c r="F49" s="53"/>
      <c r="G49" s="53"/>
      <c r="H49" s="53"/>
      <c r="I49" s="53"/>
    </row>
    <row r="50" spans="2:9" ht="6" customHeight="1">
      <c r="B50" s="4"/>
      <c r="C50" s="23"/>
      <c r="D50" s="23"/>
      <c r="E50" s="23"/>
      <c r="F50" s="23"/>
      <c r="G50" s="23"/>
      <c r="H50" s="23"/>
      <c r="I50" s="23"/>
    </row>
    <row r="51" spans="2:9" ht="12.75">
      <c r="B51" s="4">
        <v>7</v>
      </c>
      <c r="C51" s="54" t="s">
        <v>54</v>
      </c>
      <c r="D51" s="54"/>
      <c r="E51" s="54"/>
      <c r="F51" s="54"/>
      <c r="G51" s="54"/>
      <c r="H51" s="54"/>
      <c r="I51" s="54"/>
    </row>
    <row r="52" spans="2:9" ht="12.75">
      <c r="B52" s="4"/>
      <c r="C52" s="54"/>
      <c r="D52" s="54"/>
      <c r="E52" s="54"/>
      <c r="F52" s="54"/>
      <c r="G52" s="54"/>
      <c r="H52" s="54"/>
      <c r="I52" s="54"/>
    </row>
    <row r="53" spans="2:9" ht="9.75" customHeight="1">
      <c r="B53" s="4"/>
      <c r="C53" s="34"/>
      <c r="D53" s="34"/>
      <c r="E53" s="34"/>
      <c r="F53" s="34"/>
      <c r="G53" s="34"/>
      <c r="H53" s="34"/>
      <c r="I53" s="34"/>
    </row>
    <row r="54" spans="2:9" ht="12.75">
      <c r="B54" s="4">
        <v>8</v>
      </c>
      <c r="C54" s="54" t="s">
        <v>59</v>
      </c>
      <c r="D54" s="57"/>
      <c r="E54" s="57"/>
      <c r="F54" s="57"/>
      <c r="G54" s="57"/>
      <c r="H54" s="57"/>
      <c r="I54" s="57"/>
    </row>
    <row r="55" spans="3:9" ht="12.75">
      <c r="C55" s="57"/>
      <c r="D55" s="57"/>
      <c r="E55" s="57"/>
      <c r="F55" s="57"/>
      <c r="G55" s="57"/>
      <c r="H55" s="57"/>
      <c r="I55" s="57"/>
    </row>
    <row r="56" spans="6:9" ht="15">
      <c r="F56" s="58" t="s">
        <v>55</v>
      </c>
      <c r="G56" s="58"/>
      <c r="H56" s="58"/>
      <c r="I56" s="58"/>
    </row>
  </sheetData>
  <sheetProtection/>
  <mergeCells count="20">
    <mergeCell ref="C54:I55"/>
    <mergeCell ref="F56:I56"/>
    <mergeCell ref="B7:I10"/>
    <mergeCell ref="B14:I17"/>
    <mergeCell ref="C47:I49"/>
    <mergeCell ref="D30:F30"/>
    <mergeCell ref="D31:F31"/>
    <mergeCell ref="B19:D19"/>
    <mergeCell ref="B12:C12"/>
    <mergeCell ref="B21:I22"/>
    <mergeCell ref="C41:I42"/>
    <mergeCell ref="C51:I52"/>
    <mergeCell ref="C24:I25"/>
    <mergeCell ref="C35:I36"/>
    <mergeCell ref="C38:I39"/>
    <mergeCell ref="C44:I45"/>
    <mergeCell ref="C33:I33"/>
    <mergeCell ref="D27:F27"/>
    <mergeCell ref="D28:F28"/>
    <mergeCell ref="D29:F29"/>
  </mergeCells>
  <hyperlinks>
    <hyperlink ref="F56" location="'5 Minute Cash Flow'!A1" display="go to the 5 minute cashflow ---&gt;"/>
  </hyperlinks>
  <printOptions/>
  <pageMargins left="0.7" right="0.7" top="0.75" bottom="0.75" header="0.3" footer="0.3"/>
  <pageSetup horizontalDpi="600" verticalDpi="600" orientation="portrait" r:id="rId3"/>
  <drawing r:id="rId1"/>
  <picture r:id="rId2"/>
</worksheet>
</file>

<file path=xl/worksheets/sheet2.xml><?xml version="1.0" encoding="utf-8"?>
<worksheet xmlns="http://schemas.openxmlformats.org/spreadsheetml/2006/main" xmlns:r="http://schemas.openxmlformats.org/officeDocument/2006/relationships">
  <sheetPr>
    <pageSetUpPr fitToPage="1"/>
  </sheetPr>
  <dimension ref="B1:I60"/>
  <sheetViews>
    <sheetView showGridLines="0" zoomScale="115" zoomScaleNormal="115" zoomScalePageLayoutView="0" workbookViewId="0" topLeftCell="A1">
      <selection activeCell="K4" sqref="K4"/>
    </sheetView>
  </sheetViews>
  <sheetFormatPr defaultColWidth="0" defaultRowHeight="12.75" customHeight="1" zeroHeight="1"/>
  <cols>
    <col min="1" max="1" width="5.8515625" style="5" customWidth="1"/>
    <col min="2" max="2" width="10.8515625" style="5" customWidth="1"/>
    <col min="3" max="3" width="12.57421875" style="5" customWidth="1"/>
    <col min="4" max="5" width="4.28125" style="5" customWidth="1"/>
    <col min="6" max="6" width="10.8515625" style="5" customWidth="1"/>
    <col min="7" max="7" width="11.28125" style="5" customWidth="1"/>
    <col min="8" max="8" width="10.8515625" style="5" customWidth="1"/>
    <col min="9" max="9" width="11.8515625" style="5" customWidth="1"/>
    <col min="10" max="10" width="5.8515625" style="5" customWidth="1"/>
    <col min="11" max="12" width="8.8515625" style="5" customWidth="1"/>
    <col min="13" max="16384" width="8.8515625" style="5" hidden="1" customWidth="1"/>
  </cols>
  <sheetData>
    <row r="1" ht="12.75">
      <c r="I1" s="75"/>
    </row>
    <row r="2" spans="2:9" ht="12.75">
      <c r="B2" s="66" t="s">
        <v>9</v>
      </c>
      <c r="C2" s="66"/>
      <c r="D2" s="66"/>
      <c r="E2" s="14"/>
      <c r="I2" s="75"/>
    </row>
    <row r="3" ht="12.75">
      <c r="I3" s="75"/>
    </row>
    <row r="4" spans="2:9" ht="12.75" customHeight="1">
      <c r="B4" s="5" t="s">
        <v>25</v>
      </c>
      <c r="D4" s="67"/>
      <c r="E4" s="67"/>
      <c r="F4" s="67"/>
      <c r="G4" s="8"/>
      <c r="I4" s="75"/>
    </row>
    <row r="5" ht="12.75"/>
    <row r="6" spans="2:9" ht="12.75">
      <c r="B6" s="60" t="s">
        <v>0</v>
      </c>
      <c r="C6" s="60"/>
      <c r="D6" s="60"/>
      <c r="E6" s="60"/>
      <c r="F6" s="60"/>
      <c r="G6" s="60"/>
      <c r="H6" s="60"/>
      <c r="I6" s="60"/>
    </row>
    <row r="7" spans="2:9" ht="12.75">
      <c r="B7" s="60"/>
      <c r="C7" s="60"/>
      <c r="D7" s="60"/>
      <c r="E7" s="60"/>
      <c r="F7" s="60"/>
      <c r="G7" s="60"/>
      <c r="H7" s="60"/>
      <c r="I7" s="60"/>
    </row>
    <row r="8" spans="2:9" ht="12.75">
      <c r="B8" s="60"/>
      <c r="C8" s="60"/>
      <c r="D8" s="60"/>
      <c r="E8" s="60"/>
      <c r="F8" s="60"/>
      <c r="G8" s="60"/>
      <c r="H8" s="60"/>
      <c r="I8" s="60"/>
    </row>
    <row r="9" spans="2:9" ht="12.75">
      <c r="B9" s="60"/>
      <c r="C9" s="60"/>
      <c r="D9" s="60"/>
      <c r="E9" s="60"/>
      <c r="F9" s="60"/>
      <c r="G9" s="60"/>
      <c r="H9" s="60"/>
      <c r="I9" s="60"/>
    </row>
    <row r="10" ht="12.75">
      <c r="I10" s="21" t="s">
        <v>18</v>
      </c>
    </row>
    <row r="11" spans="2:9" ht="12.75">
      <c r="B11" s="5" t="s">
        <v>1</v>
      </c>
      <c r="I11" s="10">
        <v>0</v>
      </c>
    </row>
    <row r="12" spans="2:9" ht="12.75">
      <c r="B12" s="5" t="s">
        <v>2</v>
      </c>
      <c r="I12" s="10">
        <v>0</v>
      </c>
    </row>
    <row r="13" ht="12.75">
      <c r="I13" s="7">
        <f>SUM(I11:I12)</f>
        <v>0</v>
      </c>
    </row>
    <row r="14" ht="6" customHeight="1">
      <c r="I14" s="7"/>
    </row>
    <row r="15" spans="2:9" ht="12.75">
      <c r="B15" s="5" t="s">
        <v>14</v>
      </c>
      <c r="I15" s="10">
        <v>0</v>
      </c>
    </row>
    <row r="16" ht="6" customHeight="1">
      <c r="I16" s="12"/>
    </row>
    <row r="17" spans="2:9" ht="13.5" thickBot="1">
      <c r="B17" s="5" t="s">
        <v>13</v>
      </c>
      <c r="I17" s="13">
        <f>I13+I15</f>
        <v>0</v>
      </c>
    </row>
    <row r="18" ht="6" customHeight="1" thickTop="1">
      <c r="I18" s="16"/>
    </row>
    <row r="19" spans="2:9" s="8" customFormat="1" ht="28.5" customHeight="1">
      <c r="B19" s="68" t="s">
        <v>12</v>
      </c>
      <c r="C19" s="68"/>
      <c r="F19" s="17" t="s">
        <v>17</v>
      </c>
      <c r="G19" s="17" t="s">
        <v>16</v>
      </c>
      <c r="H19" s="17" t="s">
        <v>3</v>
      </c>
      <c r="I19" s="18" t="s">
        <v>15</v>
      </c>
    </row>
    <row r="20" spans="2:9" ht="12.75">
      <c r="B20" s="65" t="s">
        <v>64</v>
      </c>
      <c r="C20" s="65"/>
      <c r="F20" s="19">
        <v>0</v>
      </c>
      <c r="G20" s="11">
        <v>12</v>
      </c>
      <c r="H20" s="11">
        <v>5</v>
      </c>
      <c r="I20" s="7">
        <f>IF(F20&gt;0,F20*(G20-H20)/G20,0)</f>
        <v>0</v>
      </c>
    </row>
    <row r="21" spans="2:9" ht="12.75">
      <c r="B21" s="62" t="s">
        <v>5</v>
      </c>
      <c r="C21" s="63"/>
      <c r="F21" s="19">
        <v>0</v>
      </c>
      <c r="G21" s="11">
        <v>12</v>
      </c>
      <c r="H21" s="11">
        <v>3</v>
      </c>
      <c r="I21" s="7">
        <f aca="true" t="shared" si="0" ref="I21:I27">IF(F21&gt;0,F21*(G21-H21)/G21,0)</f>
        <v>0</v>
      </c>
    </row>
    <row r="22" spans="2:9" ht="12.75">
      <c r="B22" s="39" t="s">
        <v>6</v>
      </c>
      <c r="C22" s="40"/>
      <c r="F22" s="19">
        <v>0</v>
      </c>
      <c r="G22" s="11">
        <v>3</v>
      </c>
      <c r="H22" s="11">
        <v>1</v>
      </c>
      <c r="I22" s="7">
        <f t="shared" si="0"/>
        <v>0</v>
      </c>
    </row>
    <row r="23" spans="2:9" ht="12.75">
      <c r="B23" s="39" t="s">
        <v>7</v>
      </c>
      <c r="C23" s="40"/>
      <c r="F23" s="19">
        <v>0</v>
      </c>
      <c r="G23" s="11">
        <v>3</v>
      </c>
      <c r="H23" s="11">
        <v>2</v>
      </c>
      <c r="I23" s="7">
        <f t="shared" si="0"/>
        <v>0</v>
      </c>
    </row>
    <row r="24" spans="2:9" ht="12.75">
      <c r="B24" s="39" t="s">
        <v>63</v>
      </c>
      <c r="C24" s="40"/>
      <c r="F24" s="19">
        <v>0</v>
      </c>
      <c r="G24" s="11">
        <v>6</v>
      </c>
      <c r="H24" s="11">
        <v>3</v>
      </c>
      <c r="I24" s="7">
        <f t="shared" si="0"/>
        <v>0</v>
      </c>
    </row>
    <row r="25" spans="2:9" ht="12.75">
      <c r="B25" s="65" t="s">
        <v>38</v>
      </c>
      <c r="C25" s="65"/>
      <c r="F25" s="19"/>
      <c r="G25" s="11"/>
      <c r="H25" s="11"/>
      <c r="I25" s="7">
        <f t="shared" si="0"/>
        <v>0</v>
      </c>
    </row>
    <row r="26" spans="2:9" ht="12.75">
      <c r="B26" s="65" t="s">
        <v>38</v>
      </c>
      <c r="C26" s="65"/>
      <c r="F26" s="19"/>
      <c r="G26" s="11"/>
      <c r="H26" s="11"/>
      <c r="I26" s="7">
        <f t="shared" si="0"/>
        <v>0</v>
      </c>
    </row>
    <row r="27" spans="2:9" ht="12.75">
      <c r="B27" s="65" t="s">
        <v>38</v>
      </c>
      <c r="C27" s="65"/>
      <c r="F27" s="19"/>
      <c r="G27" s="11"/>
      <c r="H27" s="11"/>
      <c r="I27" s="7">
        <f t="shared" si="0"/>
        <v>0</v>
      </c>
    </row>
    <row r="28" ht="12.75">
      <c r="I28" s="9">
        <f>SUM(I20:I27)</f>
        <v>0</v>
      </c>
    </row>
    <row r="29" ht="6" customHeight="1">
      <c r="I29" s="7"/>
    </row>
    <row r="30" spans="2:9" ht="13.5" thickBot="1">
      <c r="B30" s="5" t="str">
        <f>IF(I28&gt;I15+I13,'Backroom workings'!F3,'Backroom workings'!F2)</f>
        <v>Predicted cash surplus (including overdraft)</v>
      </c>
      <c r="I30" s="51">
        <f>IF(I28&gt;I15+I13,I28-I15-I13,I13+I15-I28)</f>
        <v>0</v>
      </c>
    </row>
    <row r="31" ht="6" customHeight="1" thickTop="1"/>
    <row r="32" spans="2:9" ht="12.75">
      <c r="B32" s="20" t="s">
        <v>62</v>
      </c>
      <c r="C32" s="20"/>
      <c r="D32" s="20"/>
      <c r="E32" s="20"/>
      <c r="F32" s="20"/>
      <c r="G32" s="20"/>
      <c r="H32" s="20"/>
      <c r="I32" s="52">
        <f>I30-I15</f>
        <v>0</v>
      </c>
    </row>
    <row r="33" ht="6" customHeight="1"/>
    <row r="34" spans="2:9" ht="12.75">
      <c r="B34" s="20" t="s">
        <v>26</v>
      </c>
      <c r="C34" s="20"/>
      <c r="D34" s="64" t="str">
        <f>IF(B30='Backroom workings'!F2,IF(I30&gt;I15,'Backroom workings'!F6,'Backroom workings'!F7),'Backroom workings'!F8)</f>
        <v>You can only meet your outgoings by using your overdaft facilities</v>
      </c>
      <c r="E34" s="64"/>
      <c r="F34" s="64"/>
      <c r="G34" s="64"/>
      <c r="H34" s="64"/>
      <c r="I34" s="64"/>
    </row>
    <row r="35" spans="2:9" ht="12.75">
      <c r="B35" s="20"/>
      <c r="C35" s="20"/>
      <c r="D35" s="64"/>
      <c r="E35" s="64"/>
      <c r="F35" s="64"/>
      <c r="G35" s="64"/>
      <c r="H35" s="64"/>
      <c r="I35" s="64"/>
    </row>
    <row r="36" spans="4:9" ht="12.75">
      <c r="D36" s="64"/>
      <c r="E36" s="64"/>
      <c r="F36" s="64"/>
      <c r="G36" s="64"/>
      <c r="H36" s="64"/>
      <c r="I36" s="64"/>
    </row>
    <row r="37" ht="6" customHeight="1"/>
    <row r="38" ht="12.75">
      <c r="B38" s="20" t="s">
        <v>37</v>
      </c>
    </row>
    <row r="39" spans="2:9" ht="12.75" customHeight="1">
      <c r="B39" s="60" t="str">
        <f>IF(B30='Backroom workings'!F2,IF(I30&gt;I15,'Backroom workings'!F11,'Backroom workings'!F12),'Backroom workings'!F13)</f>
        <v>The business is reliant on the overdraft facility provided by the bank which shows that there are problems either with the profits that the business is making or the way that the business activities actually turn into cash.  It is vitally important that you take steps to identify where this cash flow problem is coming from.  You should let A4G know this result and discuss the following which could lead to identifying and solving your cash flow problems:
• Producing a full cash flow analysis
• Detailed management accounts
• Calculating your breakeven point
• Profit improvements service review
These are ways we can help you take control and ultimately solve this cash flow problem.</v>
      </c>
      <c r="C39" s="60"/>
      <c r="D39" s="60"/>
      <c r="E39" s="60"/>
      <c r="F39" s="60"/>
      <c r="G39" s="60"/>
      <c r="H39" s="60"/>
      <c r="I39" s="60"/>
    </row>
    <row r="40" spans="2:9" ht="12.75">
      <c r="B40" s="60"/>
      <c r="C40" s="60"/>
      <c r="D40" s="60"/>
      <c r="E40" s="60"/>
      <c r="F40" s="60"/>
      <c r="G40" s="60"/>
      <c r="H40" s="60"/>
      <c r="I40" s="60"/>
    </row>
    <row r="41" spans="2:9" ht="12.75">
      <c r="B41" s="60"/>
      <c r="C41" s="60"/>
      <c r="D41" s="60"/>
      <c r="E41" s="60"/>
      <c r="F41" s="60"/>
      <c r="G41" s="60"/>
      <c r="H41" s="60"/>
      <c r="I41" s="60"/>
    </row>
    <row r="42" spans="2:9" ht="12.75">
      <c r="B42" s="60"/>
      <c r="C42" s="60"/>
      <c r="D42" s="60"/>
      <c r="E42" s="60"/>
      <c r="F42" s="60"/>
      <c r="G42" s="60"/>
      <c r="H42" s="60"/>
      <c r="I42" s="60"/>
    </row>
    <row r="43" spans="2:9" ht="12.75">
      <c r="B43" s="60"/>
      <c r="C43" s="60"/>
      <c r="D43" s="60"/>
      <c r="E43" s="60"/>
      <c r="F43" s="60"/>
      <c r="G43" s="60"/>
      <c r="H43" s="60"/>
      <c r="I43" s="60"/>
    </row>
    <row r="44" spans="2:9" ht="12.75">
      <c r="B44" s="60"/>
      <c r="C44" s="60"/>
      <c r="D44" s="60"/>
      <c r="E44" s="60"/>
      <c r="F44" s="60"/>
      <c r="G44" s="60"/>
      <c r="H44" s="60"/>
      <c r="I44" s="60"/>
    </row>
    <row r="45" spans="2:9" ht="12.75">
      <c r="B45" s="60"/>
      <c r="C45" s="60"/>
      <c r="D45" s="60"/>
      <c r="E45" s="60"/>
      <c r="F45" s="60"/>
      <c r="G45" s="60"/>
      <c r="H45" s="60"/>
      <c r="I45" s="60"/>
    </row>
    <row r="46" spans="2:9" ht="12.75">
      <c r="B46" s="60"/>
      <c r="C46" s="60"/>
      <c r="D46" s="60"/>
      <c r="E46" s="60"/>
      <c r="F46" s="60"/>
      <c r="G46" s="60"/>
      <c r="H46" s="60"/>
      <c r="I46" s="60"/>
    </row>
    <row r="47" spans="2:9" ht="12.75">
      <c r="B47" s="60"/>
      <c r="C47" s="60"/>
      <c r="D47" s="60"/>
      <c r="E47" s="60"/>
      <c r="F47" s="60"/>
      <c r="G47" s="60"/>
      <c r="H47" s="60"/>
      <c r="I47" s="60"/>
    </row>
    <row r="48" spans="2:9" ht="12.75">
      <c r="B48" s="60"/>
      <c r="C48" s="60"/>
      <c r="D48" s="60"/>
      <c r="E48" s="60"/>
      <c r="F48" s="60"/>
      <c r="G48" s="60"/>
      <c r="H48" s="60"/>
      <c r="I48" s="60"/>
    </row>
    <row r="49" spans="2:9" ht="12.75">
      <c r="B49" s="60"/>
      <c r="C49" s="60"/>
      <c r="D49" s="60"/>
      <c r="E49" s="60"/>
      <c r="F49" s="60"/>
      <c r="G49" s="60"/>
      <c r="H49" s="60"/>
      <c r="I49" s="60"/>
    </row>
    <row r="50" spans="2:9" ht="12.75">
      <c r="B50" s="60"/>
      <c r="C50" s="60"/>
      <c r="D50" s="60"/>
      <c r="E50" s="60"/>
      <c r="F50" s="60"/>
      <c r="G50" s="60"/>
      <c r="H50" s="60"/>
      <c r="I50" s="60"/>
    </row>
    <row r="51" spans="2:9" ht="12.75">
      <c r="B51" s="60"/>
      <c r="C51" s="60"/>
      <c r="D51" s="60"/>
      <c r="E51" s="60"/>
      <c r="F51" s="60"/>
      <c r="G51" s="60"/>
      <c r="H51" s="60"/>
      <c r="I51" s="60"/>
    </row>
    <row r="52" spans="2:9" ht="1.5" customHeight="1">
      <c r="B52" s="60"/>
      <c r="C52" s="60"/>
      <c r="D52" s="60"/>
      <c r="E52" s="60"/>
      <c r="F52" s="60"/>
      <c r="G52" s="60"/>
      <c r="H52" s="60"/>
      <c r="I52" s="60"/>
    </row>
    <row r="53" ht="15" customHeight="1">
      <c r="B53" s="20" t="s">
        <v>47</v>
      </c>
    </row>
    <row r="54" spans="2:5" ht="12.75">
      <c r="B54" s="71" t="s">
        <v>68</v>
      </c>
      <c r="C54" s="71"/>
      <c r="D54" s="20" t="s">
        <v>65</v>
      </c>
      <c r="E54" s="31"/>
    </row>
    <row r="55" spans="2:5" ht="12.75">
      <c r="B55" s="71" t="s">
        <v>69</v>
      </c>
      <c r="C55" s="71"/>
      <c r="D55" s="69" t="s">
        <v>66</v>
      </c>
      <c r="E55" s="31"/>
    </row>
    <row r="56" spans="2:5" ht="25.5" customHeight="1">
      <c r="B56" s="70" t="s">
        <v>67</v>
      </c>
      <c r="C56" s="70"/>
      <c r="D56" s="72" t="s">
        <v>70</v>
      </c>
      <c r="E56" s="20"/>
    </row>
    <row r="57" spans="2:4" ht="25.5" customHeight="1">
      <c r="B57" s="73" t="s">
        <v>71</v>
      </c>
      <c r="C57" s="73"/>
      <c r="D57" s="72" t="s">
        <v>72</v>
      </c>
    </row>
    <row r="58" spans="2:5" ht="12.75">
      <c r="B58" s="74"/>
      <c r="C58" s="74"/>
      <c r="D58" s="72"/>
      <c r="E58" s="31"/>
    </row>
    <row r="59" spans="2:5" ht="25.5" customHeight="1">
      <c r="B59" s="73"/>
      <c r="C59" s="73"/>
      <c r="D59" s="72"/>
      <c r="E59" s="20"/>
    </row>
    <row r="60" spans="2:4" ht="12.75" customHeight="1" hidden="1">
      <c r="B60" s="73"/>
      <c r="C60" s="73"/>
      <c r="D60" s="72"/>
    </row>
  </sheetData>
  <sheetProtection/>
  <mergeCells count="17">
    <mergeCell ref="B56:C56"/>
    <mergeCell ref="B59:C59"/>
    <mergeCell ref="B60:C60"/>
    <mergeCell ref="B54:C54"/>
    <mergeCell ref="B57:C57"/>
    <mergeCell ref="B2:D2"/>
    <mergeCell ref="D4:F4"/>
    <mergeCell ref="B6:I9"/>
    <mergeCell ref="B19:C19"/>
    <mergeCell ref="B20:C20"/>
    <mergeCell ref="B55:C55"/>
    <mergeCell ref="B21:C21"/>
    <mergeCell ref="D34:I36"/>
    <mergeCell ref="B39:I52"/>
    <mergeCell ref="B25:C25"/>
    <mergeCell ref="B26:C26"/>
    <mergeCell ref="B27:C27"/>
  </mergeCells>
  <hyperlinks>
    <hyperlink ref="D55" r:id="rId1" display="discovery@a4g-llp.co.uk"/>
    <hyperlink ref="D56" r:id="rId2" display="https://www.a4g-llp.co.uk/services/cash-flow-profit"/>
    <hyperlink ref="D57" r:id="rId3" display="https://www.a4g-llp.co.uk/articles-categories/cash-flow-profit-improvement"/>
  </hyperlinks>
  <printOptions/>
  <pageMargins left="0.7086614173228347" right="0.7086614173228347" top="0.7480314960629921" bottom="0.7480314960629921" header="0.31496062992125984" footer="0.31496062992125984"/>
  <pageSetup fitToHeight="1" fitToWidth="1" horizontalDpi="600" verticalDpi="600" orientation="portrait" r:id="rId9"/>
  <drawing r:id="rId6"/>
  <legacyDrawing r:id="rId5"/>
  <legacyDrawingHF r:id="rId7"/>
  <picture r:id="rId8"/>
</worksheet>
</file>

<file path=xl/worksheets/sheet3.xml><?xml version="1.0" encoding="utf-8"?>
<worksheet xmlns="http://schemas.openxmlformats.org/spreadsheetml/2006/main" xmlns:r="http://schemas.openxmlformats.org/officeDocument/2006/relationships">
  <dimension ref="A1:F22"/>
  <sheetViews>
    <sheetView zoomScale="85" zoomScaleNormal="85" zoomScalePageLayoutView="0" workbookViewId="0" topLeftCell="A1">
      <selection activeCell="F4" sqref="F4"/>
    </sheetView>
  </sheetViews>
  <sheetFormatPr defaultColWidth="9.140625" defaultRowHeight="15"/>
  <cols>
    <col min="4" max="4" width="9.8515625" style="0" customWidth="1"/>
    <col min="6" max="6" width="77.140625" style="1" customWidth="1"/>
  </cols>
  <sheetData>
    <row r="1" ht="15">
      <c r="A1" s="25" t="s">
        <v>39</v>
      </c>
    </row>
    <row r="2" spans="1:6" ht="15">
      <c r="A2" s="29" t="s">
        <v>33</v>
      </c>
      <c r="B2" s="29"/>
      <c r="C2" s="29"/>
      <c r="D2" s="29"/>
      <c r="F2" s="26" t="s">
        <v>60</v>
      </c>
    </row>
    <row r="3" spans="1:6" ht="15">
      <c r="A3" s="28" t="s">
        <v>32</v>
      </c>
      <c r="B3" s="28"/>
      <c r="C3" s="28"/>
      <c r="D3" s="28"/>
      <c r="F3" s="26" t="s">
        <v>61</v>
      </c>
    </row>
    <row r="5" ht="15">
      <c r="A5" s="25" t="s">
        <v>40</v>
      </c>
    </row>
    <row r="6" spans="1:6" ht="30">
      <c r="A6" s="30" t="s">
        <v>34</v>
      </c>
      <c r="B6" s="30"/>
      <c r="C6" s="30"/>
      <c r="D6" s="30"/>
      <c r="F6" s="26" t="s">
        <v>52</v>
      </c>
    </row>
    <row r="7" spans="1:6" ht="15">
      <c r="A7" s="29" t="s">
        <v>35</v>
      </c>
      <c r="B7" s="29"/>
      <c r="C7" s="29"/>
      <c r="D7" s="29"/>
      <c r="F7" s="26" t="s">
        <v>42</v>
      </c>
    </row>
    <row r="8" spans="1:6" ht="44.25" customHeight="1">
      <c r="A8" s="28" t="s">
        <v>36</v>
      </c>
      <c r="B8" s="28"/>
      <c r="C8" s="28"/>
      <c r="D8" s="28"/>
      <c r="F8" s="32" t="s">
        <v>53</v>
      </c>
    </row>
    <row r="10" ht="15">
      <c r="A10" s="25" t="s">
        <v>41</v>
      </c>
    </row>
    <row r="11" spans="1:6" ht="195">
      <c r="A11" s="30" t="s">
        <v>34</v>
      </c>
      <c r="B11" s="30"/>
      <c r="C11" s="30"/>
      <c r="D11" s="30"/>
      <c r="F11" s="26" t="s">
        <v>50</v>
      </c>
    </row>
    <row r="12" spans="1:6" ht="210">
      <c r="A12" s="29" t="s">
        <v>35</v>
      </c>
      <c r="B12" s="29"/>
      <c r="C12" s="29"/>
      <c r="D12" s="29"/>
      <c r="F12" s="26" t="s">
        <v>49</v>
      </c>
    </row>
    <row r="13" spans="1:6" ht="219" customHeight="1">
      <c r="A13" s="28" t="s">
        <v>48</v>
      </c>
      <c r="B13" s="28"/>
      <c r="C13" s="28"/>
      <c r="D13" s="28"/>
      <c r="F13" s="32" t="s">
        <v>51</v>
      </c>
    </row>
    <row r="15" ht="15">
      <c r="F15" s="27"/>
    </row>
    <row r="19" ht="15">
      <c r="A19" s="25" t="s">
        <v>45</v>
      </c>
    </row>
    <row r="20" spans="1:6" ht="15">
      <c r="A20" s="30" t="s">
        <v>34</v>
      </c>
      <c r="B20" s="30"/>
      <c r="C20" s="30"/>
      <c r="D20" s="30"/>
      <c r="F20" s="1" t="s">
        <v>46</v>
      </c>
    </row>
    <row r="21" spans="1:6" ht="15">
      <c r="A21" s="29" t="s">
        <v>35</v>
      </c>
      <c r="B21" s="29"/>
      <c r="C21" s="29"/>
      <c r="D21" s="29"/>
      <c r="F21" s="27" t="s">
        <v>44</v>
      </c>
    </row>
    <row r="22" spans="1:4" ht="15">
      <c r="A22" s="28" t="s">
        <v>36</v>
      </c>
      <c r="B22" s="28"/>
      <c r="C22" s="28"/>
      <c r="D22" s="28"/>
    </row>
  </sheetData>
  <sheetProtection/>
  <hyperlinks>
    <hyperlink ref="F21" r:id="rId1" display="http://www.a4g-llp.co.uk/our-services/profit-cash-flow-improvement/"/>
  </hyperlinks>
  <printOptions/>
  <pageMargins left="0.7" right="0.7" top="0.75" bottom="0.75" header="0.3" footer="0.3"/>
  <pageSetup orientation="portrait" paperSize="9"/>
  <picture r:id="rId2"/>
</worksheet>
</file>

<file path=xl/worksheets/sheet4.xml><?xml version="1.0" encoding="utf-8"?>
<worksheet xmlns="http://schemas.openxmlformats.org/spreadsheetml/2006/main" xmlns:r="http://schemas.openxmlformats.org/officeDocument/2006/relationships">
  <sheetPr>
    <pageSetUpPr fitToPage="1"/>
  </sheetPr>
  <dimension ref="B1:Q52"/>
  <sheetViews>
    <sheetView showGridLines="0" tabSelected="1"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I3" sqref="I3"/>
    </sheetView>
  </sheetViews>
  <sheetFormatPr defaultColWidth="0" defaultRowHeight="0" customHeight="1" zeroHeight="1"/>
  <cols>
    <col min="1" max="1" width="5.8515625" style="5" customWidth="1"/>
    <col min="2" max="2" width="11.57421875" style="5" customWidth="1"/>
    <col min="3" max="3" width="11.7109375" style="5" customWidth="1"/>
    <col min="4" max="4" width="20.7109375" style="5" customWidth="1"/>
    <col min="5" max="5" width="4.28125" style="5" customWidth="1"/>
    <col min="6" max="6" width="11.57421875" style="5" bestFit="1" customWidth="1"/>
    <col min="7" max="7" width="11.8515625" style="5" bestFit="1" customWidth="1"/>
    <col min="8" max="8" width="11.57421875" style="5" bestFit="1" customWidth="1"/>
    <col min="9" max="16" width="11.8515625" style="5" customWidth="1"/>
    <col min="17" max="17" width="11.7109375" style="5" customWidth="1"/>
    <col min="18" max="19" width="8.8515625" style="5" customWidth="1"/>
    <col min="20" max="16384" width="8.8515625" style="5" hidden="1" customWidth="1"/>
  </cols>
  <sheetData>
    <row r="1" ht="12.75">
      <c r="I1" s="75"/>
    </row>
    <row r="2" spans="2:9" ht="12.75" customHeight="1">
      <c r="B2" s="66" t="s">
        <v>9</v>
      </c>
      <c r="C2" s="57"/>
      <c r="D2" s="57"/>
      <c r="E2" s="14"/>
      <c r="I2" s="75"/>
    </row>
    <row r="3" spans="2:9" ht="15" customHeight="1">
      <c r="B3" s="39"/>
      <c r="C3" s="40"/>
      <c r="I3" s="75"/>
    </row>
    <row r="4" spans="2:9" ht="12.75" customHeight="1">
      <c r="B4" s="5" t="s">
        <v>25</v>
      </c>
      <c r="D4" s="35"/>
      <c r="G4" s="8"/>
      <c r="I4" s="75"/>
    </row>
    <row r="5" ht="12.75"/>
    <row r="6" spans="6:17" ht="12.75">
      <c r="F6" s="37">
        <v>43739</v>
      </c>
      <c r="G6" s="37">
        <v>43770</v>
      </c>
      <c r="H6" s="37">
        <v>43800</v>
      </c>
      <c r="I6" s="37">
        <v>43831</v>
      </c>
      <c r="J6" s="37">
        <v>43862</v>
      </c>
      <c r="K6" s="37">
        <v>43891</v>
      </c>
      <c r="L6" s="37">
        <v>43922</v>
      </c>
      <c r="M6" s="37">
        <v>43952</v>
      </c>
      <c r="N6" s="36">
        <v>43983</v>
      </c>
      <c r="O6" s="36">
        <v>44013</v>
      </c>
      <c r="P6" s="36">
        <v>44044</v>
      </c>
      <c r="Q6" s="37">
        <v>44075</v>
      </c>
    </row>
    <row r="7" spans="2:17" ht="12.75">
      <c r="B7" s="5" t="s">
        <v>1</v>
      </c>
      <c r="F7" s="41"/>
      <c r="G7" s="41"/>
      <c r="H7" s="41"/>
      <c r="I7" s="41"/>
      <c r="J7" s="41"/>
      <c r="K7" s="41"/>
      <c r="L7" s="41"/>
      <c r="M7" s="41"/>
      <c r="N7" s="41"/>
      <c r="O7" s="41"/>
      <c r="P7" s="41"/>
      <c r="Q7" s="41"/>
    </row>
    <row r="8" spans="2:17" ht="12.75">
      <c r="B8" s="5" t="s">
        <v>2</v>
      </c>
      <c r="F8" s="41"/>
      <c r="G8" s="41"/>
      <c r="H8" s="41"/>
      <c r="I8" s="41"/>
      <c r="J8" s="41"/>
      <c r="K8" s="41"/>
      <c r="L8" s="41"/>
      <c r="M8" s="41"/>
      <c r="N8" s="41"/>
      <c r="O8" s="41"/>
      <c r="P8" s="41"/>
      <c r="Q8" s="41"/>
    </row>
    <row r="9" spans="6:17" ht="12.75">
      <c r="F9" s="42">
        <f>SUM(F7:F8)</f>
        <v>0</v>
      </c>
      <c r="G9" s="42">
        <f>SUM(G7:G8)</f>
        <v>0</v>
      </c>
      <c r="H9" s="42">
        <f>SUM(H7:H8)</f>
        <v>0</v>
      </c>
      <c r="I9" s="42">
        <f>SUM(I7:I8)</f>
        <v>0</v>
      </c>
      <c r="J9" s="42">
        <f aca="true" t="shared" si="0" ref="J9:Q9">SUM(J7:J8)</f>
        <v>0</v>
      </c>
      <c r="K9" s="42">
        <f t="shared" si="0"/>
        <v>0</v>
      </c>
      <c r="L9" s="42">
        <f t="shared" si="0"/>
        <v>0</v>
      </c>
      <c r="M9" s="42">
        <f t="shared" si="0"/>
        <v>0</v>
      </c>
      <c r="N9" s="42">
        <f t="shared" si="0"/>
        <v>0</v>
      </c>
      <c r="O9" s="42">
        <f t="shared" si="0"/>
        <v>0</v>
      </c>
      <c r="P9" s="42">
        <f t="shared" si="0"/>
        <v>0</v>
      </c>
      <c r="Q9" s="42">
        <f t="shared" si="0"/>
        <v>0</v>
      </c>
    </row>
    <row r="10" spans="6:17" ht="6" customHeight="1">
      <c r="F10" s="42"/>
      <c r="G10" s="42"/>
      <c r="H10" s="42"/>
      <c r="I10" s="42"/>
      <c r="J10" s="42"/>
      <c r="K10" s="42"/>
      <c r="L10" s="42"/>
      <c r="M10" s="42"/>
      <c r="N10" s="42"/>
      <c r="O10" s="42"/>
      <c r="P10" s="42"/>
      <c r="Q10" s="42"/>
    </row>
    <row r="11" spans="2:17" ht="12.75">
      <c r="B11" s="5" t="s">
        <v>14</v>
      </c>
      <c r="F11" s="41"/>
      <c r="G11" s="41"/>
      <c r="H11" s="41"/>
      <c r="I11" s="41"/>
      <c r="J11" s="41"/>
      <c r="K11" s="41"/>
      <c r="L11" s="41"/>
      <c r="M11" s="41"/>
      <c r="N11" s="41"/>
      <c r="O11" s="41"/>
      <c r="P11" s="41"/>
      <c r="Q11" s="41"/>
    </row>
    <row r="12" spans="6:17" ht="6" customHeight="1">
      <c r="F12" s="43"/>
      <c r="G12" s="43"/>
      <c r="H12" s="43"/>
      <c r="I12" s="43"/>
      <c r="J12" s="43"/>
      <c r="K12" s="43"/>
      <c r="L12" s="43"/>
      <c r="M12" s="43"/>
      <c r="N12" s="43"/>
      <c r="O12" s="43"/>
      <c r="P12" s="43"/>
      <c r="Q12" s="43"/>
    </row>
    <row r="13" spans="2:17" ht="13.5" thickBot="1">
      <c r="B13" s="5" t="s">
        <v>13</v>
      </c>
      <c r="F13" s="13">
        <f>F9+F11</f>
        <v>0</v>
      </c>
      <c r="G13" s="13">
        <f>G9+G11</f>
        <v>0</v>
      </c>
      <c r="H13" s="13">
        <f>H9+H11</f>
        <v>0</v>
      </c>
      <c r="I13" s="13">
        <f>I9+I11</f>
        <v>0</v>
      </c>
      <c r="J13" s="13">
        <f aca="true" t="shared" si="1" ref="J13:Q13">J9+J11</f>
        <v>0</v>
      </c>
      <c r="K13" s="13">
        <f t="shared" si="1"/>
        <v>0</v>
      </c>
      <c r="L13" s="13">
        <f t="shared" si="1"/>
        <v>0</v>
      </c>
      <c r="M13" s="13">
        <f t="shared" si="1"/>
        <v>0</v>
      </c>
      <c r="N13" s="13">
        <f t="shared" si="1"/>
        <v>0</v>
      </c>
      <c r="O13" s="13">
        <f t="shared" si="1"/>
        <v>0</v>
      </c>
      <c r="P13" s="13">
        <f t="shared" si="1"/>
        <v>0</v>
      </c>
      <c r="Q13" s="13">
        <f t="shared" si="1"/>
        <v>0</v>
      </c>
    </row>
    <row r="14" spans="6:17" ht="6" customHeight="1" thickTop="1">
      <c r="F14" s="16"/>
      <c r="G14" s="16"/>
      <c r="H14" s="16"/>
      <c r="I14" s="16"/>
      <c r="J14" s="16"/>
      <c r="K14" s="16"/>
      <c r="L14" s="16"/>
      <c r="M14" s="16"/>
      <c r="N14" s="16"/>
      <c r="O14" s="16"/>
      <c r="P14" s="16"/>
      <c r="Q14" s="16"/>
    </row>
    <row r="15" spans="6:17" ht="6" customHeight="1">
      <c r="F15" s="16"/>
      <c r="G15" s="16"/>
      <c r="H15" s="16"/>
      <c r="I15" s="16"/>
      <c r="J15" s="16"/>
      <c r="K15" s="16"/>
      <c r="L15" s="16"/>
      <c r="M15" s="16"/>
      <c r="N15" s="16"/>
      <c r="O15" s="16"/>
      <c r="P15" s="16"/>
      <c r="Q15" s="16"/>
    </row>
    <row r="16" spans="6:17" ht="6" customHeight="1">
      <c r="F16" s="16"/>
      <c r="G16" s="16"/>
      <c r="H16" s="16"/>
      <c r="I16" s="16"/>
      <c r="J16" s="16"/>
      <c r="K16" s="16"/>
      <c r="L16" s="16"/>
      <c r="M16" s="16"/>
      <c r="N16" s="16"/>
      <c r="O16" s="16"/>
      <c r="P16" s="16"/>
      <c r="Q16" s="16"/>
    </row>
    <row r="17" spans="2:17" s="8" customFormat="1" ht="12.75" customHeight="1">
      <c r="B17" s="33" t="s">
        <v>56</v>
      </c>
      <c r="C17" s="33"/>
      <c r="F17" s="44"/>
      <c r="G17" s="44"/>
      <c r="H17" s="44"/>
      <c r="I17" s="44"/>
      <c r="J17" s="44"/>
      <c r="K17" s="44"/>
      <c r="L17" s="44"/>
      <c r="M17" s="44"/>
      <c r="N17" s="44"/>
      <c r="O17" s="44"/>
      <c r="P17" s="44"/>
      <c r="Q17" s="44"/>
    </row>
    <row r="18" spans="2:17" ht="12.75" customHeight="1">
      <c r="B18" s="39" t="s">
        <v>4</v>
      </c>
      <c r="C18" s="40"/>
      <c r="D18" s="38" t="s">
        <v>17</v>
      </c>
      <c r="F18" s="45"/>
      <c r="G18" s="45"/>
      <c r="H18" s="45"/>
      <c r="I18" s="45"/>
      <c r="J18" s="45"/>
      <c r="K18" s="45"/>
      <c r="L18" s="45"/>
      <c r="M18" s="45"/>
      <c r="N18" s="45"/>
      <c r="O18" s="45"/>
      <c r="P18" s="45"/>
      <c r="Q18" s="45"/>
    </row>
    <row r="19" spans="4:17" ht="12.75">
      <c r="D19" s="38" t="s">
        <v>16</v>
      </c>
      <c r="F19" s="11">
        <v>12</v>
      </c>
      <c r="G19" s="11">
        <v>12</v>
      </c>
      <c r="H19" s="11">
        <v>12</v>
      </c>
      <c r="I19" s="11">
        <v>12</v>
      </c>
      <c r="J19" s="11">
        <v>12</v>
      </c>
      <c r="K19" s="11">
        <v>12</v>
      </c>
      <c r="L19" s="11">
        <v>12</v>
      </c>
      <c r="M19" s="11">
        <v>12</v>
      </c>
      <c r="N19" s="11">
        <v>12</v>
      </c>
      <c r="O19" s="11">
        <v>12</v>
      </c>
      <c r="P19" s="11">
        <v>12</v>
      </c>
      <c r="Q19" s="11">
        <v>12</v>
      </c>
    </row>
    <row r="20" spans="4:17" ht="12.75">
      <c r="D20" s="38" t="s">
        <v>3</v>
      </c>
      <c r="F20" s="11"/>
      <c r="G20" s="11"/>
      <c r="H20" s="11"/>
      <c r="I20" s="11"/>
      <c r="J20" s="11"/>
      <c r="K20" s="11"/>
      <c r="L20" s="11"/>
      <c r="M20" s="11"/>
      <c r="N20" s="11"/>
      <c r="O20" s="11"/>
      <c r="P20" s="11"/>
      <c r="Q20" s="11"/>
    </row>
    <row r="21" spans="4:17" ht="12.75">
      <c r="D21" s="38"/>
      <c r="F21" s="42">
        <f>IF(F18&gt;0,F18*(F19-F20)/F19,0)</f>
        <v>0</v>
      </c>
      <c r="G21" s="42">
        <f>IF(G18&gt;0,G18*(G19-G20)/G19,0)</f>
        <v>0</v>
      </c>
      <c r="H21" s="42">
        <f>IF(H18&gt;0,H18*(H19-H20)/H19,0)</f>
        <v>0</v>
      </c>
      <c r="I21" s="42">
        <f>IF(I18&gt;0,I18*(I19-I20)/I19,0)</f>
        <v>0</v>
      </c>
      <c r="J21" s="42">
        <f aca="true" t="shared" si="2" ref="J21:P21">IF(J18&gt;0,J18*(J19-J20)/J19,0)</f>
        <v>0</v>
      </c>
      <c r="K21" s="42">
        <f t="shared" si="2"/>
        <v>0</v>
      </c>
      <c r="L21" s="42">
        <f t="shared" si="2"/>
        <v>0</v>
      </c>
      <c r="M21" s="42">
        <f t="shared" si="2"/>
        <v>0</v>
      </c>
      <c r="N21" s="42">
        <f t="shared" si="2"/>
        <v>0</v>
      </c>
      <c r="O21" s="42">
        <f t="shared" si="2"/>
        <v>0</v>
      </c>
      <c r="P21" s="42">
        <f t="shared" si="2"/>
        <v>0</v>
      </c>
      <c r="Q21" s="42">
        <f>IF(Q18&gt;0,Q18*(Q19-Q20)/Q19,0)</f>
        <v>0</v>
      </c>
    </row>
    <row r="22" spans="2:17" ht="12.75">
      <c r="B22" s="39" t="s">
        <v>5</v>
      </c>
      <c r="C22" s="40"/>
      <c r="D22" s="38" t="s">
        <v>17</v>
      </c>
      <c r="F22" s="45"/>
      <c r="G22" s="45"/>
      <c r="H22" s="45"/>
      <c r="I22" s="45"/>
      <c r="J22" s="45"/>
      <c r="K22" s="45"/>
      <c r="L22" s="45"/>
      <c r="M22" s="45"/>
      <c r="N22" s="45"/>
      <c r="O22" s="45"/>
      <c r="P22" s="45"/>
      <c r="Q22" s="45"/>
    </row>
    <row r="23" spans="4:17" ht="12.75">
      <c r="D23" s="38" t="s">
        <v>16</v>
      </c>
      <c r="F23" s="46">
        <v>12</v>
      </c>
      <c r="G23" s="46">
        <v>12</v>
      </c>
      <c r="H23" s="46">
        <v>12</v>
      </c>
      <c r="I23" s="46">
        <v>12</v>
      </c>
      <c r="J23" s="46">
        <v>12</v>
      </c>
      <c r="K23" s="46">
        <v>12</v>
      </c>
      <c r="L23" s="46">
        <v>0</v>
      </c>
      <c r="M23" s="46">
        <v>0</v>
      </c>
      <c r="N23" s="46">
        <v>0</v>
      </c>
      <c r="O23" s="46">
        <v>0</v>
      </c>
      <c r="P23" s="46">
        <v>0</v>
      </c>
      <c r="Q23" s="46">
        <v>0</v>
      </c>
    </row>
    <row r="24" spans="4:17" ht="12.75">
      <c r="D24" s="38" t="s">
        <v>3</v>
      </c>
      <c r="F24" s="46"/>
      <c r="G24" s="46"/>
      <c r="H24" s="46"/>
      <c r="I24" s="46"/>
      <c r="J24" s="46"/>
      <c r="K24" s="46"/>
      <c r="L24" s="46"/>
      <c r="M24" s="46"/>
      <c r="N24" s="46"/>
      <c r="O24" s="46"/>
      <c r="P24" s="46"/>
      <c r="Q24" s="11"/>
    </row>
    <row r="25" spans="6:17" ht="12.75">
      <c r="F25" s="42">
        <f>IF(F22&gt;0,F22*(F23-F24)/F23,0)</f>
        <v>0</v>
      </c>
      <c r="G25" s="42">
        <f>IF(G22&gt;0,G22*(G23-G24)/G23,0)</f>
        <v>0</v>
      </c>
      <c r="H25" s="42">
        <f>IF(H22&gt;0,H22*(H23-H24)/H23,0)</f>
        <v>0</v>
      </c>
      <c r="I25" s="42">
        <f>IF(I22&gt;0,I22*(I23-I24)/I23,0)</f>
        <v>0</v>
      </c>
      <c r="J25" s="42">
        <f aca="true" t="shared" si="3" ref="J25:P25">IF(J22&gt;0,J22*(J23-J24)/J23,0)</f>
        <v>0</v>
      </c>
      <c r="K25" s="42">
        <f t="shared" si="3"/>
        <v>0</v>
      </c>
      <c r="L25" s="42">
        <f t="shared" si="3"/>
        <v>0</v>
      </c>
      <c r="M25" s="42">
        <f t="shared" si="3"/>
        <v>0</v>
      </c>
      <c r="N25" s="42">
        <f t="shared" si="3"/>
        <v>0</v>
      </c>
      <c r="O25" s="42">
        <f t="shared" si="3"/>
        <v>0</v>
      </c>
      <c r="P25" s="42">
        <f t="shared" si="3"/>
        <v>0</v>
      </c>
      <c r="Q25" s="42">
        <f>IF(Q22&gt;0,Q22*(Q23-Q24)/Q23,0)</f>
        <v>0</v>
      </c>
    </row>
    <row r="26" spans="2:17" ht="12.75">
      <c r="B26" s="39" t="s">
        <v>6</v>
      </c>
      <c r="C26" s="40"/>
      <c r="D26" s="38" t="s">
        <v>17</v>
      </c>
      <c r="F26" s="45"/>
      <c r="G26" s="45"/>
      <c r="H26" s="45"/>
      <c r="I26" s="45"/>
      <c r="J26" s="45"/>
      <c r="K26" s="45"/>
      <c r="L26" s="45"/>
      <c r="M26" s="45"/>
      <c r="N26" s="45"/>
      <c r="O26" s="45"/>
      <c r="P26" s="45"/>
      <c r="Q26" s="45"/>
    </row>
    <row r="27" spans="4:17" ht="12.75">
      <c r="D27" s="38" t="s">
        <v>16</v>
      </c>
      <c r="F27" s="47">
        <v>3</v>
      </c>
      <c r="G27" s="47">
        <v>3</v>
      </c>
      <c r="H27" s="47">
        <v>3</v>
      </c>
      <c r="I27" s="47">
        <v>3</v>
      </c>
      <c r="J27" s="47">
        <v>3</v>
      </c>
      <c r="K27" s="47">
        <v>3</v>
      </c>
      <c r="L27" s="47">
        <v>3</v>
      </c>
      <c r="M27" s="47">
        <v>3</v>
      </c>
      <c r="N27" s="47">
        <v>3</v>
      </c>
      <c r="O27" s="47">
        <v>3</v>
      </c>
      <c r="P27" s="47">
        <v>3</v>
      </c>
      <c r="Q27" s="11">
        <v>3</v>
      </c>
    </row>
    <row r="28" spans="4:17" ht="12.75">
      <c r="D28" s="38" t="s">
        <v>3</v>
      </c>
      <c r="F28" s="47"/>
      <c r="G28" s="47"/>
      <c r="H28" s="47"/>
      <c r="I28" s="47"/>
      <c r="J28" s="47"/>
      <c r="K28" s="47"/>
      <c r="L28" s="47"/>
      <c r="M28" s="47"/>
      <c r="N28" s="47"/>
      <c r="O28" s="47"/>
      <c r="P28" s="47"/>
      <c r="Q28" s="11"/>
    </row>
    <row r="29" spans="6:17" ht="12.75">
      <c r="F29" s="42">
        <f>IF(F26&gt;0,F26*(F27-F28)/F27,0)</f>
        <v>0</v>
      </c>
      <c r="G29" s="42">
        <f>IF(G26&gt;0,G26*(G27-G28)/G27,0)</f>
        <v>0</v>
      </c>
      <c r="H29" s="42">
        <f>IF(H26&gt;0,H26*(H27-H28)/H27,0)</f>
        <v>0</v>
      </c>
      <c r="I29" s="42">
        <f>IF(I26&gt;0,I26*(I27-I28)/I27,0)</f>
        <v>0</v>
      </c>
      <c r="J29" s="42">
        <f aca="true" t="shared" si="4" ref="J29:P29">IF(J26&gt;0,J26*(J27-J28)/J27,0)</f>
        <v>0</v>
      </c>
      <c r="K29" s="42">
        <f t="shared" si="4"/>
        <v>0</v>
      </c>
      <c r="L29" s="42">
        <f t="shared" si="4"/>
        <v>0</v>
      </c>
      <c r="M29" s="42">
        <f t="shared" si="4"/>
        <v>0</v>
      </c>
      <c r="N29" s="42">
        <f t="shared" si="4"/>
        <v>0</v>
      </c>
      <c r="O29" s="42">
        <f t="shared" si="4"/>
        <v>0</v>
      </c>
      <c r="P29" s="42">
        <f t="shared" si="4"/>
        <v>0</v>
      </c>
      <c r="Q29" s="42">
        <f>IF(Q26&gt;0,Q26*(Q27-Q28)/Q27,0)</f>
        <v>0</v>
      </c>
    </row>
    <row r="30" spans="2:17" ht="12.75">
      <c r="B30" s="39" t="s">
        <v>7</v>
      </c>
      <c r="C30" s="40"/>
      <c r="D30" s="38" t="s">
        <v>17</v>
      </c>
      <c r="F30" s="45"/>
      <c r="G30" s="45"/>
      <c r="H30" s="45"/>
      <c r="I30" s="45"/>
      <c r="J30" s="45"/>
      <c r="K30" s="45"/>
      <c r="L30" s="45"/>
      <c r="M30" s="45"/>
      <c r="N30" s="45"/>
      <c r="O30" s="45"/>
      <c r="P30" s="45"/>
      <c r="Q30" s="45"/>
    </row>
    <row r="31" spans="4:17" ht="12.75">
      <c r="D31" s="38" t="s">
        <v>16</v>
      </c>
      <c r="F31" s="47">
        <v>3</v>
      </c>
      <c r="G31" s="47">
        <v>3</v>
      </c>
      <c r="H31" s="47">
        <v>3</v>
      </c>
      <c r="I31" s="47">
        <v>3</v>
      </c>
      <c r="J31" s="47">
        <v>3</v>
      </c>
      <c r="K31" s="47">
        <v>3</v>
      </c>
      <c r="L31" s="47">
        <v>3</v>
      </c>
      <c r="M31" s="47">
        <v>3</v>
      </c>
      <c r="N31" s="47">
        <v>3</v>
      </c>
      <c r="O31" s="47">
        <v>3</v>
      </c>
      <c r="P31" s="47">
        <v>3</v>
      </c>
      <c r="Q31" s="11">
        <v>3</v>
      </c>
    </row>
    <row r="32" spans="4:17" ht="12.75">
      <c r="D32" s="38" t="s">
        <v>3</v>
      </c>
      <c r="F32" s="47"/>
      <c r="G32" s="47"/>
      <c r="H32" s="47"/>
      <c r="I32" s="47"/>
      <c r="J32" s="47"/>
      <c r="K32" s="47"/>
      <c r="L32" s="47"/>
      <c r="M32" s="47"/>
      <c r="N32" s="47"/>
      <c r="O32" s="47"/>
      <c r="P32" s="47"/>
      <c r="Q32" s="11"/>
    </row>
    <row r="33" spans="6:17" ht="12.75">
      <c r="F33" s="42">
        <f>IF(F30&gt;0,F30*(F31-F32)/F31,0)</f>
        <v>0</v>
      </c>
      <c r="G33" s="42">
        <f>IF(G30&gt;0,G30*(G31-G32)/G31,0)</f>
        <v>0</v>
      </c>
      <c r="H33" s="42">
        <f>IF(H30&gt;0,H30*(H31-H32)/H31,0)</f>
        <v>0</v>
      </c>
      <c r="I33" s="42">
        <f>IF(I30&gt;0,I30*(I31-I32)/I31,0)</f>
        <v>0</v>
      </c>
      <c r="J33" s="42">
        <f aca="true" t="shared" si="5" ref="J33:P33">IF(J30&gt;0,J30*(J31-J32)/J31,0)</f>
        <v>0</v>
      </c>
      <c r="K33" s="42">
        <f t="shared" si="5"/>
        <v>0</v>
      </c>
      <c r="L33" s="42">
        <f t="shared" si="5"/>
        <v>0</v>
      </c>
      <c r="M33" s="42">
        <f t="shared" si="5"/>
        <v>0</v>
      </c>
      <c r="N33" s="42">
        <f t="shared" si="5"/>
        <v>0</v>
      </c>
      <c r="O33" s="42">
        <f t="shared" si="5"/>
        <v>0</v>
      </c>
      <c r="P33" s="42">
        <f t="shared" si="5"/>
        <v>0</v>
      </c>
      <c r="Q33" s="42">
        <f>IF(Q30&gt;0,Q30*(Q31-Q32)/Q31,0)</f>
        <v>0</v>
      </c>
    </row>
    <row r="34" spans="2:17" ht="12.75">
      <c r="B34" s="39" t="s">
        <v>8</v>
      </c>
      <c r="C34" s="40"/>
      <c r="D34" s="38" t="s">
        <v>17</v>
      </c>
      <c r="F34" s="45"/>
      <c r="G34" s="45"/>
      <c r="H34" s="45"/>
      <c r="I34" s="45"/>
      <c r="J34" s="45"/>
      <c r="K34" s="45"/>
      <c r="L34" s="45"/>
      <c r="M34" s="45"/>
      <c r="N34" s="45"/>
      <c r="O34" s="45"/>
      <c r="P34" s="45"/>
      <c r="Q34" s="45"/>
    </row>
    <row r="35" spans="4:17" ht="12.75">
      <c r="D35" s="38" t="s">
        <v>16</v>
      </c>
      <c r="F35" s="47">
        <v>6</v>
      </c>
      <c r="G35" s="47">
        <v>6</v>
      </c>
      <c r="H35" s="47">
        <v>6</v>
      </c>
      <c r="I35" s="47">
        <v>6</v>
      </c>
      <c r="J35" s="47">
        <v>6</v>
      </c>
      <c r="K35" s="47">
        <v>6</v>
      </c>
      <c r="L35" s="46">
        <v>0</v>
      </c>
      <c r="M35" s="46">
        <v>0</v>
      </c>
      <c r="N35" s="46">
        <v>0</v>
      </c>
      <c r="O35" s="46">
        <v>0</v>
      </c>
      <c r="P35" s="46">
        <v>0</v>
      </c>
      <c r="Q35" s="50">
        <v>0</v>
      </c>
    </row>
    <row r="36" spans="4:17" ht="12.75">
      <c r="D36" s="38" t="s">
        <v>3</v>
      </c>
      <c r="F36" s="47"/>
      <c r="G36" s="47"/>
      <c r="H36" s="47"/>
      <c r="I36" s="47"/>
      <c r="J36" s="47"/>
      <c r="K36" s="47"/>
      <c r="L36" s="47"/>
      <c r="M36" s="47"/>
      <c r="N36" s="47"/>
      <c r="O36" s="47"/>
      <c r="P36" s="47"/>
      <c r="Q36" s="11"/>
    </row>
    <row r="37" spans="6:17" ht="12.75">
      <c r="F37" s="42">
        <f>IF(F34&gt;0,F34*(F35-F36)/F35,0)</f>
        <v>0</v>
      </c>
      <c r="G37" s="42">
        <f>IF(G34&gt;0,G34*(G35-G36)/G35,0)</f>
        <v>0</v>
      </c>
      <c r="H37" s="42">
        <f>IF(H34&gt;0,H34*(H35-H36)/H35,0)</f>
        <v>0</v>
      </c>
      <c r="I37" s="42">
        <f>IF(I34&gt;0,I34*(I35-I36)/I35,0)</f>
        <v>0</v>
      </c>
      <c r="J37" s="42">
        <f aca="true" t="shared" si="6" ref="J37:P37">IF(J34&gt;0,J34*(J35-J36)/J35,0)</f>
        <v>0</v>
      </c>
      <c r="K37" s="42">
        <f t="shared" si="6"/>
        <v>0</v>
      </c>
      <c r="L37" s="42">
        <f t="shared" si="6"/>
        <v>0</v>
      </c>
      <c r="M37" s="42">
        <f t="shared" si="6"/>
        <v>0</v>
      </c>
      <c r="N37" s="42">
        <f t="shared" si="6"/>
        <v>0</v>
      </c>
      <c r="O37" s="42">
        <f t="shared" si="6"/>
        <v>0</v>
      </c>
      <c r="P37" s="42">
        <f t="shared" si="6"/>
        <v>0</v>
      </c>
      <c r="Q37" s="42">
        <f>IF(Q34&gt;0,Q34*(Q35-Q36)/Q35,0)</f>
        <v>0</v>
      </c>
    </row>
    <row r="38" spans="2:17" ht="12.75">
      <c r="B38" s="39" t="s">
        <v>57</v>
      </c>
      <c r="C38" s="40"/>
      <c r="F38" s="11"/>
      <c r="G38" s="11"/>
      <c r="H38" s="11"/>
      <c r="I38" s="11"/>
      <c r="J38" s="11"/>
      <c r="K38" s="11"/>
      <c r="L38" s="11"/>
      <c r="M38" s="11"/>
      <c r="N38" s="11"/>
      <c r="O38" s="11"/>
      <c r="P38" s="11"/>
      <c r="Q38" s="11"/>
    </row>
    <row r="39" spans="2:17" ht="12.75">
      <c r="B39" s="39" t="s">
        <v>38</v>
      </c>
      <c r="C39" s="40"/>
      <c r="F39" s="11"/>
      <c r="G39" s="11"/>
      <c r="H39" s="11"/>
      <c r="I39" s="11"/>
      <c r="J39" s="11"/>
      <c r="K39" s="11"/>
      <c r="L39" s="11"/>
      <c r="M39" s="11"/>
      <c r="N39" s="11"/>
      <c r="O39" s="11"/>
      <c r="P39" s="11"/>
      <c r="Q39" s="11"/>
    </row>
    <row r="40" spans="2:17" ht="12.75">
      <c r="B40" s="39" t="s">
        <v>38</v>
      </c>
      <c r="C40" s="40"/>
      <c r="F40" s="11"/>
      <c r="G40" s="11"/>
      <c r="H40" s="11"/>
      <c r="I40" s="11"/>
      <c r="J40" s="11"/>
      <c r="K40" s="11"/>
      <c r="L40" s="11"/>
      <c r="M40" s="11"/>
      <c r="N40" s="11"/>
      <c r="O40" s="11"/>
      <c r="P40" s="11"/>
      <c r="Q40" s="11"/>
    </row>
    <row r="41" spans="6:17" ht="12.75">
      <c r="F41" s="48">
        <f>F21+F25+F29+F33+F37+F38+F39+F40</f>
        <v>0</v>
      </c>
      <c r="G41" s="48">
        <f>G21+G25+G29+G33+G37+G38+G39+G40</f>
        <v>0</v>
      </c>
      <c r="H41" s="48">
        <f>H21+H25+H29+H33+H37+H38+H39+H40</f>
        <v>0</v>
      </c>
      <c r="I41" s="48">
        <f>I21+I25+I29+I33+I37+I38+I39+I40</f>
        <v>0</v>
      </c>
      <c r="J41" s="48">
        <f aca="true" t="shared" si="7" ref="J41:P41">J21+J25+J29+J33+J37+J38+J39+J40</f>
        <v>0</v>
      </c>
      <c r="K41" s="48">
        <f t="shared" si="7"/>
        <v>0</v>
      </c>
      <c r="L41" s="48">
        <f t="shared" si="7"/>
        <v>0</v>
      </c>
      <c r="M41" s="48">
        <f t="shared" si="7"/>
        <v>0</v>
      </c>
      <c r="N41" s="48">
        <f t="shared" si="7"/>
        <v>0</v>
      </c>
      <c r="O41" s="48">
        <f t="shared" si="7"/>
        <v>0</v>
      </c>
      <c r="P41" s="48">
        <f t="shared" si="7"/>
        <v>0</v>
      </c>
      <c r="Q41" s="48">
        <f>Q21+Q25+Q29+Q33+Q37+Q38+Q39+Q40</f>
        <v>0</v>
      </c>
    </row>
    <row r="42" spans="6:17" ht="6" customHeight="1">
      <c r="F42" s="42"/>
      <c r="G42" s="42"/>
      <c r="H42" s="42"/>
      <c r="I42" s="42"/>
      <c r="J42" s="42"/>
      <c r="K42" s="42"/>
      <c r="L42" s="42"/>
      <c r="M42" s="42"/>
      <c r="N42" s="42"/>
      <c r="O42" s="42"/>
      <c r="P42" s="42"/>
      <c r="Q42" s="42"/>
    </row>
    <row r="43" spans="2:17" ht="13.5" thickBot="1">
      <c r="B43" s="5" t="str">
        <f>IF(I41&gt;I11+I9,'[1]Backroom workings'!F3,'[1]Backroom workings'!F2)</f>
        <v>Predicted cash surplus</v>
      </c>
      <c r="F43" s="49">
        <f>IF(F41&gt;F13,F41-F13,F13-F41)</f>
        <v>0</v>
      </c>
      <c r="G43" s="49">
        <f>IF(G41&gt;G13,G41-G13,G13-G41)</f>
        <v>0</v>
      </c>
      <c r="H43" s="49">
        <f>IF(H41&gt;H13,H41-H13,H13-H41)</f>
        <v>0</v>
      </c>
      <c r="I43" s="49">
        <f>IF(I41&gt;I13,I41-I13,I13-I41)</f>
        <v>0</v>
      </c>
      <c r="J43" s="49">
        <f aca="true" t="shared" si="8" ref="J43:P43">IF(J41&gt;J13,J41-J13,J13-J41)</f>
        <v>0</v>
      </c>
      <c r="K43" s="49">
        <f t="shared" si="8"/>
        <v>0</v>
      </c>
      <c r="L43" s="49">
        <f t="shared" si="8"/>
        <v>0</v>
      </c>
      <c r="M43" s="49">
        <f t="shared" si="8"/>
        <v>0</v>
      </c>
      <c r="N43" s="49">
        <f t="shared" si="8"/>
        <v>0</v>
      </c>
      <c r="O43" s="49">
        <f t="shared" si="8"/>
        <v>0</v>
      </c>
      <c r="P43" s="49">
        <f t="shared" si="8"/>
        <v>0</v>
      </c>
      <c r="Q43" s="49">
        <f>IF(Q41&gt;Q13,Q41-Q13,Q13-Q41)</f>
        <v>0</v>
      </c>
    </row>
    <row r="44" spans="2:17" ht="13.5" thickTop="1">
      <c r="B44" s="39" t="s">
        <v>58</v>
      </c>
      <c r="C44" s="40"/>
      <c r="F44" s="11"/>
      <c r="G44" s="11"/>
      <c r="H44" s="11"/>
      <c r="I44" s="11"/>
      <c r="J44" s="11"/>
      <c r="K44" s="11"/>
      <c r="L44" s="11"/>
      <c r="M44" s="11"/>
      <c r="N44" s="11"/>
      <c r="O44" s="11"/>
      <c r="P44" s="11"/>
      <c r="Q44" s="11"/>
    </row>
    <row r="45" ht="12.75" customHeight="1"/>
    <row r="46" ht="6" customHeight="1"/>
    <row r="47" ht="6.75" customHeight="1"/>
    <row r="48" ht="12.75">
      <c r="B48" s="20" t="s">
        <v>47</v>
      </c>
    </row>
    <row r="49" spans="2:5" ht="12.75">
      <c r="B49" s="71" t="s">
        <v>68</v>
      </c>
      <c r="C49" s="71"/>
      <c r="D49" s="20" t="s">
        <v>65</v>
      </c>
      <c r="E49" s="31"/>
    </row>
    <row r="50" spans="2:5" ht="12.75">
      <c r="B50" s="71" t="s">
        <v>69</v>
      </c>
      <c r="C50" s="71"/>
      <c r="D50" s="69" t="s">
        <v>66</v>
      </c>
      <c r="E50" s="31"/>
    </row>
    <row r="51" spans="2:5" ht="25.5" customHeight="1">
      <c r="B51" s="70" t="s">
        <v>67</v>
      </c>
      <c r="C51" s="70"/>
      <c r="D51" s="72" t="s">
        <v>70</v>
      </c>
      <c r="E51" s="20"/>
    </row>
    <row r="52" spans="2:4" ht="25.5" customHeight="1">
      <c r="B52" s="73" t="s">
        <v>71</v>
      </c>
      <c r="C52" s="73"/>
      <c r="D52" s="72" t="s">
        <v>72</v>
      </c>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sheetData>
  <sheetProtection/>
  <mergeCells count="5">
    <mergeCell ref="B2:D2"/>
    <mergeCell ref="B49:C49"/>
    <mergeCell ref="B51:C51"/>
    <mergeCell ref="B50:C50"/>
    <mergeCell ref="B52:C52"/>
  </mergeCells>
  <hyperlinks>
    <hyperlink ref="D50" r:id="rId1" display="discovery@a4g-llp.co.uk"/>
    <hyperlink ref="D51" r:id="rId2" display="https://www.a4g-llp.co.uk/services/cash-flow-profit"/>
    <hyperlink ref="D52" r:id="rId3" display="https://www.a4g-llp.co.uk/articles-categories/cash-flow-profit-improvement"/>
  </hyperlinks>
  <printOptions/>
  <pageMargins left="0.7086614173228347" right="0.7086614173228347" top="0.7480314960629921" bottom="0.7480314960629921" header="0.31496062992125984" footer="0.31496062992125984"/>
  <pageSetup fitToHeight="1" fitToWidth="1" horizontalDpi="600" verticalDpi="600" orientation="portrait" r:id="rId9"/>
  <drawing r:id="rId6"/>
  <legacyDrawing r:id="rId5"/>
  <legacyDrawingHF r:id="rId7"/>
  <pictur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Ayse Kayabasi</cp:lastModifiedBy>
  <cp:lastPrinted>2012-05-14T13:48:01Z</cp:lastPrinted>
  <dcterms:created xsi:type="dcterms:W3CDTF">2011-09-12T08:22:30Z</dcterms:created>
  <dcterms:modified xsi:type="dcterms:W3CDTF">2020-02-24T09:03:51Z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